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Раздел I-III (2)" sheetId="1" r:id="rId1"/>
    <sheet name="Раздел IV " sheetId="2" r:id="rId2"/>
    <sheet name="Раздел V-VII" sheetId="3" r:id="rId3"/>
    <sheet name="ИЗМЕНЕНИЯ К ПЛАНУ" sheetId="4" state="hidden" r:id="rId4"/>
  </sheets>
  <definedNames>
    <definedName name="_ftn1" localSheetId="0">'Раздел I-III (2)'!#REF!</definedName>
    <definedName name="_ftn2" localSheetId="0">'Раздел I-III (2)'!#REF!</definedName>
    <definedName name="_ftnref1" localSheetId="0">'Раздел I-III (2)'!#REF!</definedName>
    <definedName name="_ftnref2" localSheetId="0">'Раздел I-III (2)'!#REF!</definedName>
    <definedName name="_xlnm.Print_Titles" localSheetId="1">'Раздел IV '!$6:$6</definedName>
    <definedName name="_xlnm.Print_Area" localSheetId="0">'Раздел I-III (2)'!$A$1:$H$121</definedName>
    <definedName name="_xlnm.Print_Area" localSheetId="2">'Раздел V-VII'!$A$1:$H$67</definedName>
  </definedNames>
  <calcPr fullCalcOnLoad="1"/>
</workbook>
</file>

<file path=xl/sharedStrings.xml><?xml version="1.0" encoding="utf-8"?>
<sst xmlns="http://schemas.openxmlformats.org/spreadsheetml/2006/main" count="486" uniqueCount="282">
  <si>
    <t>из них:</t>
  </si>
  <si>
    <t>в том числе:</t>
  </si>
  <si>
    <t>(подпись)</t>
  </si>
  <si>
    <t>Исполнитель</t>
  </si>
  <si>
    <t>VII. План мероприятий по повышению эффективности деятельности учреждения</t>
  </si>
  <si>
    <t>Наименование мероприятия</t>
  </si>
  <si>
    <t>Сроки проведения</t>
  </si>
  <si>
    <t>Затраты, необходимые на проведение мероприятия</t>
  </si>
  <si>
    <t xml:space="preserve">Планируемая эффективность </t>
  </si>
  <si>
    <t>1-й год планового периода</t>
  </si>
  <si>
    <t>2-й год планового периода</t>
  </si>
  <si>
    <t>Показатель</t>
  </si>
  <si>
    <t>в ед. изм.</t>
  </si>
  <si>
    <t>в % к предыдущему периоду</t>
  </si>
  <si>
    <t>шт.ед./чел.</t>
  </si>
  <si>
    <t>%</t>
  </si>
  <si>
    <t>Штатная численность работников</t>
  </si>
  <si>
    <t>Показатели динамики оплаты труда работников учреждения</t>
  </si>
  <si>
    <t>руб.</t>
  </si>
  <si>
    <t>Среднемесячная заработная плата работников</t>
  </si>
  <si>
    <t>Отношение фонда оплаты труда работников к доходам учреждения</t>
  </si>
  <si>
    <t>Показатели динамики имущества учреждения</t>
  </si>
  <si>
    <t>м²</t>
  </si>
  <si>
    <t>Обеспеченность площадями зданий учреждения на одного потребителя услуг</t>
  </si>
  <si>
    <t>Показатели основной деятельности учреждений</t>
  </si>
  <si>
    <t>Кол-во</t>
  </si>
  <si>
    <t>Наименование категорий работников</t>
  </si>
  <si>
    <t>Среднесписочная среднегодовая численность, чел.</t>
  </si>
  <si>
    <t>Среднемесячная (среднегодовая) номинальная начисленная заработная плата, руб.</t>
  </si>
  <si>
    <t>Списочная численность работников</t>
  </si>
  <si>
    <t>Общие площади учреждения, всего</t>
  </si>
  <si>
    <t>используемые по назначению</t>
  </si>
  <si>
    <t>сданные в аренду</t>
  </si>
  <si>
    <t>неиспользуемые и (или) законсервированные / недостроенные</t>
  </si>
  <si>
    <t>кол-во</t>
  </si>
  <si>
    <t>V. Перспективы развития учреждения</t>
  </si>
  <si>
    <t xml:space="preserve">VI. План по трудовым ресурсам </t>
  </si>
  <si>
    <t>Среднеспи-сочная среднего-довая численность, чел.</t>
  </si>
  <si>
    <t>Численность фактически замещенных ставок по штатному расписанию</t>
  </si>
  <si>
    <t xml:space="preserve">Всего работников учреждения </t>
  </si>
  <si>
    <t>Управленческий персонал</t>
  </si>
  <si>
    <t>в том числе по категориям:</t>
  </si>
  <si>
    <t>Педагогический персонал</t>
  </si>
  <si>
    <t>Младший обслуживающий персонал</t>
  </si>
  <si>
    <t>Фонд оплаты труда, тыс.руб.</t>
  </si>
  <si>
    <t>и т.п.</t>
  </si>
  <si>
    <t xml:space="preserve">Показатели динамики численности работников </t>
  </si>
  <si>
    <t>1). на балансе учреждения</t>
  </si>
  <si>
    <t>2). в безвозмездном пользовании</t>
  </si>
  <si>
    <t>3). арендуемые</t>
  </si>
  <si>
    <t>Объемы оказания государственных услуг (выполнения работ) в соответствии с государственным заданием</t>
  </si>
  <si>
    <t>(Ф.И.О.)</t>
  </si>
  <si>
    <t>Руководитель финансово-экономической службы учреждения (главный бухгалтер)</t>
  </si>
  <si>
    <t>Д.Е.Громова</t>
  </si>
  <si>
    <t>тел. _8815557-20-27</t>
  </si>
  <si>
    <t>Повышение компетентности сотрудников</t>
  </si>
  <si>
    <t>Замена электроламп на энергосберегающие</t>
  </si>
  <si>
    <t>экономия электроэнергии</t>
  </si>
  <si>
    <t>Курсы повышения квалификации сотрудников</t>
  </si>
  <si>
    <t>Х</t>
  </si>
  <si>
    <t>Объем публичных обязательств, всего</t>
  </si>
  <si>
    <t>Справочно:</t>
  </si>
  <si>
    <t>Остаток средств на конец планируемого года</t>
  </si>
  <si>
    <t>в том числе по КБК</t>
  </si>
  <si>
    <t>Поступление финансовых активов, всего</t>
  </si>
  <si>
    <t>Увеличение стоимости материальных запасов, всего</t>
  </si>
  <si>
    <t>Увеличение стоимости нематериальных активов, всего</t>
  </si>
  <si>
    <t>Увеличение стоимости основных средств, всего</t>
  </si>
  <si>
    <t>Прочие расходы, всего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</si>
  <si>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</si>
  <si>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</si>
  <si>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Прочие работы, услуги, всего</t>
  </si>
  <si>
    <t>Работы, услуги по содержанию имущества, всего</t>
  </si>
  <si>
    <t>Арендная плата за пользование имуществом</t>
  </si>
  <si>
    <t>Коммунальные услуги</t>
  </si>
  <si>
    <t>Транспортные услуги, всего</t>
  </si>
  <si>
    <t>Услуги связи</t>
  </si>
  <si>
    <t>Начисления на выплаты по оплате труда</t>
  </si>
  <si>
    <t>Прочие выплаты, всего</t>
  </si>
  <si>
    <t>Заработная плата, всего</t>
  </si>
  <si>
    <t>Оплата труда и начисления на выплаты по оплате труда, всего</t>
  </si>
  <si>
    <t xml:space="preserve">Выплаты, всего: </t>
  </si>
  <si>
    <t>Поступления от операций с активами</t>
  </si>
  <si>
    <t>Целевые субсидии</t>
  </si>
  <si>
    <t>Субсидия на выполнение государственного задания, всего</t>
  </si>
  <si>
    <t>Поступления от иной приносящей доход деятельности, всего:</t>
  </si>
  <si>
    <t>Поступления от оказания учреждением услуг (выполнения работ), относящихся к основным видам деятельности, предоставление которых для физических и юридических лиц осуществляется на платной основе, всего</t>
  </si>
  <si>
    <t>Доходы от собственности</t>
  </si>
  <si>
    <t>Поступления, всего:</t>
  </si>
  <si>
    <t>Остаток средств на начало планируемого года</t>
  </si>
  <si>
    <t>по средствам внебюджет-ных источников</t>
  </si>
  <si>
    <t>по средствам целевых субсидий и бюджетных инвестиций</t>
  </si>
  <si>
    <t>по средствам субсидии на выполнение государст-венного задания</t>
  </si>
  <si>
    <t>по счетам, открытым в кредитных организа-циях</t>
  </si>
  <si>
    <t>по лицевым счетам, открытым в органах, осуществляющих ведение лицевых счетов учреждений</t>
  </si>
  <si>
    <t>В том числе</t>
  </si>
  <si>
    <t>Всего</t>
  </si>
  <si>
    <t>КОСГУ</t>
  </si>
  <si>
    <t>Наименование показателя, код по бюджетной классификации Российской Федерации</t>
  </si>
  <si>
    <t>IV. Показатели по поступлениям и выплатам учреждения</t>
  </si>
  <si>
    <t>УТВЕРЖДАЮ</t>
  </si>
  <si>
    <t>(наименование должности лица, утверждающего документ)</t>
  </si>
  <si>
    <t>(подпись)                       (Ф.И.О.)</t>
  </si>
  <si>
    <t>"_______"________________ 20____г.</t>
  </si>
  <si>
    <t>I.  Общие сведения о государственном областном учреждении</t>
  </si>
  <si>
    <t>Полное наименование учреждения</t>
  </si>
  <si>
    <t>госдаственное областное бюджетное образовательное учреждение для детей-сирот и детей, оставшихся без попечения родителей, "Апатитский детский дом имени В.Р. Булычева"</t>
  </si>
  <si>
    <t>Сокращенное наименование учреждения</t>
  </si>
  <si>
    <t>ГОБОУ"Апатитский детский дом имени В.Р.Булычева"</t>
  </si>
  <si>
    <t>Юридический адрес</t>
  </si>
  <si>
    <t>184209,Россия,г.Апатиты,Мурманской области, ул. Комсомольская, д.4</t>
  </si>
  <si>
    <t>Основной государственный регистрационный номер</t>
  </si>
  <si>
    <t>1025100510236</t>
  </si>
  <si>
    <t>Дата регистрации</t>
  </si>
  <si>
    <t>Место государственной регистрации</t>
  </si>
  <si>
    <t>г.Апатиты, Мурманской обл.</t>
  </si>
  <si>
    <t>Адрес фактического местонахождения</t>
  </si>
  <si>
    <t>Телефон учреждения</t>
  </si>
  <si>
    <t>8(81555)7-22-77</t>
  </si>
  <si>
    <t>Факс учреждения</t>
  </si>
  <si>
    <t>Адрес электронной почты</t>
  </si>
  <si>
    <t>ddom3-apatity@bk.ru</t>
  </si>
  <si>
    <t>Ф.И.О. руководителя учреждения</t>
  </si>
  <si>
    <t>Котельникова Татьяна Васильевна</t>
  </si>
  <si>
    <t>Ф.И.О. главного бухгалтера учреждения</t>
  </si>
  <si>
    <t>Громова Диана Евгеньевна</t>
  </si>
  <si>
    <t>ИНН/КПП</t>
  </si>
  <si>
    <t>5101740113/511801001</t>
  </si>
  <si>
    <t>Код ОКВЭД (ОКОНХ)</t>
  </si>
  <si>
    <t>Код ОКПО</t>
  </si>
  <si>
    <t>Информация о наличии лицензии (номер, дата выдачи, срок действия)</t>
  </si>
  <si>
    <t>Информация о государственной аккредитации (номер, дата выдачи, срок действия)</t>
  </si>
  <si>
    <t>Не предусмотренна</t>
  </si>
  <si>
    <t>Наименование органа, осуществляющего функции и полномочия учредителя</t>
  </si>
  <si>
    <t>Министерство образования и науки Мурманской области</t>
  </si>
  <si>
    <t xml:space="preserve">II.  Сведения о деятельности государственного областного учреждения </t>
  </si>
  <si>
    <t>2.1. Цели деятельности учреждения: защита прав и законных интересов детей-сирот и детей, оставшихся без попечения родителей, а также обеспечения комплексной системы мер по психолого-медико-педагогическому сопровождению и социализации воспитанников и выпускников</t>
  </si>
  <si>
    <t>2.3. Перечень услуг (работ), осуществляемых на платной основе:</t>
  </si>
  <si>
    <t>III.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</si>
  <si>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</si>
  <si>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</si>
  <si>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1"/>
        <rFont val="Times New Roman"/>
        <family val="1"/>
      </rPr>
      <t>:</t>
    </r>
  </si>
  <si>
    <t>1.1. Общая балансовая стоимость недвижимого имущества, всего</t>
  </si>
  <si>
    <t>1.1.1. Стоимость недвижимого имущества, закрепленного собственником имущества за учреждением на праве оперативного управления</t>
  </si>
  <si>
    <t>1.1.2. Стоимость недвижимого имущества, приобретенного учреждением за счет выделенных собственником имущества учреждения средств</t>
  </si>
  <si>
    <t>1.1.3. Стоимость недвижимого имущества, приобретенного учреждением за счет доходов, полученных от платной и иной приносящей доход деятельности</t>
  </si>
  <si>
    <t>1.1.4. Стоимость недвижимого имущества, переданного в аренду, безвозмездное пользование</t>
  </si>
  <si>
    <t>1.1.5. Остаточная стоимость недвижимого государственного имущества</t>
  </si>
  <si>
    <t>1.2. Общая балансовая стоимость движимого имущества, всего</t>
  </si>
  <si>
    <t>1.2.1. Стоимость особо ценного движимого имущества</t>
  </si>
  <si>
    <t>1.2.2. Стоимость иного движимого имущества, приобретенного учреждением за счет бюджетных средств</t>
  </si>
  <si>
    <t>1.2.3. Стоимость движимого имущества, приобретенного учреждением за счет доходов, полученных от платной и иной приносящей доход деятельности</t>
  </si>
  <si>
    <t>1.2.4.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</si>
  <si>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</si>
  <si>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областного бюджета</t>
  </si>
  <si>
    <t>2.2. Дебиторская задолженность по выданным авансам, полученным за счет средств областного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</si>
  <si>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</si>
  <si>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</si>
  <si>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</si>
  <si>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</si>
  <si>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 xml:space="preserve">2.2.5. по выданным авансам на прочие услуги 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</si>
  <si>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</si>
  <si>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</si>
  <si>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</si>
  <si>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</si>
  <si>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</si>
  <si>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</si>
  <si>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</si>
  <si>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</si>
  <si>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</si>
  <si>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</si>
  <si>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 xml:space="preserve">2.3.5. по выданным авансам на прочие услуги 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</si>
  <si>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</si>
  <si>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</si>
  <si>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</si>
  <si>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</si>
  <si>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</si>
  <si>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</si>
  <si>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Просроченная кредиторская задолженность</t>
  </si>
  <si>
    <t>3.1. Кредиторская задолженность по принятым обязательствам за счет средств бюджета, всего:</t>
  </si>
  <si>
    <t xml:space="preserve">3.1.1.  по начислениям на выплаты по оплате труда </t>
  </si>
  <si>
    <t>3.1.2.  по оплате услуг связи</t>
  </si>
  <si>
    <t>3.1.3. по оплате транспортных услуг</t>
  </si>
  <si>
    <t>3.1.4. по оплате коммунальных услуг</t>
  </si>
  <si>
    <t>3.1.5. по оплате услуг по содержанию имущества</t>
  </si>
  <si>
    <t>3.1.6. по оплате прочих услуг</t>
  </si>
  <si>
    <t>3.1.7. по приобретению основных средств</t>
  </si>
  <si>
    <t>3.1.8. по приобретению нематериальных активов</t>
  </si>
  <si>
    <t>3.1.9. по приобретению непроизведенных активов</t>
  </si>
  <si>
    <t>3.1.10. по приобретению материальных запасов</t>
  </si>
  <si>
    <t>3.1.11. по оплате прочих расходов</t>
  </si>
  <si>
    <t>3.1.12. по платежам в бюджет</t>
  </si>
  <si>
    <t>3.1.13. по прочим расчетам с кредиторами</t>
  </si>
  <si>
    <t>3.2.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</si>
  <si>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</si>
  <si>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</si>
  <si>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</si>
  <si>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</si>
  <si>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</si>
  <si>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</si>
  <si>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</si>
  <si>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</si>
  <si>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</si>
  <si>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</si>
  <si>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</si>
  <si>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</si>
  <si>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</si>
  <si>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Услуга № 2 Субсидии на иные цели</t>
  </si>
  <si>
    <t>Услуга № 1Содержание, воспитание детей-сирот и детей, оставшихся без попечения родителей, безнадзорных детей, детей-инвалидов, детей, находящихся в трудной жизненной ситуации, в государственных областных детских домах</t>
  </si>
  <si>
    <t>2.2. Виды деятельности учреждения: Содержание, воспитание детей-сирот и детей, оставшихся без попечения родителей, безнадзорных детей, детей-инвалидов, детей, находящихся в трудной жизненной ситуации, в государственных областных детских домах</t>
  </si>
  <si>
    <t>Содержание имущества областных организаций для детей-сирот и детей, оставшихся без попечения родителей</t>
  </si>
  <si>
    <t>Добровольное пожертвование</t>
  </si>
  <si>
    <t>80407020330005611</t>
  </si>
  <si>
    <t>80407090230005612</t>
  </si>
  <si>
    <t>80407070222011 612</t>
  </si>
  <si>
    <t>80407020330005612</t>
  </si>
  <si>
    <t>80407090230005 612</t>
  </si>
  <si>
    <t>80407090241306612</t>
  </si>
  <si>
    <t>00000000000000000</t>
  </si>
  <si>
    <t>И.О.Руководителя учреждения</t>
  </si>
  <si>
    <t>Н.П.Крупинская</t>
  </si>
  <si>
    <t>лицензия на право ведения образовательнеой деятельности: регистрационный № 48-11, от 29.03.2011,срок действия - бессрочная; лицензия на право ведения медицинской деятельности: номер ФС-51-01-000582 от 16.02.2010., срок действия до 22.01.2015.</t>
  </si>
  <si>
    <t>Заместитель Министра образования и науки Мурманской области</t>
  </si>
  <si>
    <t>Руководитель</t>
  </si>
  <si>
    <t>Средний медицинский персонал</t>
  </si>
  <si>
    <t>Изменения плана финансово - хозяйственной деятельности на 2014 год</t>
  </si>
  <si>
    <t>от "  " декабрь 2014 года</t>
  </si>
  <si>
    <t>КОСГУ, РКЦ</t>
  </si>
  <si>
    <t>Остаток средств на начало периода</t>
  </si>
  <si>
    <t xml:space="preserve">Содержание, воспитание детей-сирот, детей, оставшихся без попечения родителей, безнадзорных детей,  детей, находящихся в трудной жизненой ситуации, в детских домах </t>
  </si>
  <si>
    <t>Бюджетные инвестиции</t>
  </si>
  <si>
    <t>8040707222011 612</t>
  </si>
  <si>
    <t>Содержание в чистоте помещений, зданий, дворов, другого имущества</t>
  </si>
  <si>
    <t>Ремонт движимого имущества</t>
  </si>
  <si>
    <t>Противопожарные мероприятия, связанные с содержанием имущества</t>
  </si>
  <si>
    <t>Обеспечение функционирования программно-аппаратных комплексов</t>
  </si>
  <si>
    <t>Ремонт недвижимого имущества</t>
  </si>
  <si>
    <t>80407020330005 612</t>
  </si>
  <si>
    <t>Другие расходы по содержанию имущества</t>
  </si>
  <si>
    <t>Монтаж вычислительных сетей, охранной и пожарной сигнализации</t>
  </si>
  <si>
    <t>Организация питания</t>
  </si>
  <si>
    <t>Вневедомственная охрана</t>
  </si>
  <si>
    <t>Командировочные расходы</t>
  </si>
  <si>
    <t>Услуги в области информационных технологий</t>
  </si>
  <si>
    <t>Монтаж и установка систем охранной и пожарной сигнализации, видеонаблюдения</t>
  </si>
  <si>
    <t>Другие расходы по прочим работам, услугам</t>
  </si>
  <si>
    <t>80407070222011612</t>
  </si>
  <si>
    <t>Уплата нагогов, пошлин, штрафов, пеней</t>
  </si>
  <si>
    <t>Выплата стипендий</t>
  </si>
  <si>
    <t>Представительские расходы, сувениры</t>
  </si>
  <si>
    <t>Иные расходы</t>
  </si>
  <si>
    <t>Автотранспорт и иные транспортные средства</t>
  </si>
  <si>
    <t>Охранно-пожарная сигнализация</t>
  </si>
  <si>
    <t>Комплектование книжных фондов библиотек</t>
  </si>
  <si>
    <t>Компьютерная техника, оргтехника</t>
  </si>
  <si>
    <t>Бытовая техника, мебель</t>
  </si>
  <si>
    <t>Реконструкция, модернизация основных средств</t>
  </si>
  <si>
    <t>Другие расходы на увеличение стоимости основных средств</t>
  </si>
  <si>
    <t>Медикаменты и перевязочные средства</t>
  </si>
  <si>
    <t>Продукты питания</t>
  </si>
  <si>
    <t>Горюче-смазочные материалы</t>
  </si>
  <si>
    <t>Мягкий инвентарь</t>
  </si>
  <si>
    <t>Другие расходы на увеличение стоимости материальных запасов</t>
  </si>
  <si>
    <t>Увеличение стоимости акций и иных форм участия в капитале</t>
  </si>
  <si>
    <t>Остаток средств на конец периода</t>
  </si>
  <si>
    <t>Крупинская Н.П.</t>
  </si>
  <si>
    <t>(расшифровка подписи)</t>
  </si>
  <si>
    <t xml:space="preserve">Громова Д.Е. </t>
  </si>
  <si>
    <r>
      <t xml:space="preserve">тел.  </t>
    </r>
    <r>
      <rPr>
        <u val="single"/>
        <sz val="11"/>
        <rFont val="Times New Roman"/>
        <family val="1"/>
      </rPr>
      <t>8-815-55-7-20-27</t>
    </r>
  </si>
  <si>
    <t>"    " декабрь 2014 г.</t>
  </si>
  <si>
    <t>от "__"  января__________ 20_15__ года</t>
  </si>
  <si>
    <t>Е.И.Панькова</t>
  </si>
  <si>
    <t>_2015___ год</t>
  </si>
  <si>
    <t>Прочий персонал</t>
  </si>
  <si>
    <t>январь-декабрь 2015</t>
  </si>
  <si>
    <t>"_____"_____январь___________ 20_15___ г.</t>
  </si>
  <si>
    <t>июнь-июль 2015</t>
  </si>
  <si>
    <t xml:space="preserve">План финансово - хозяйственной деятельности на 20_15_ год </t>
  </si>
  <si>
    <t>2.3. Перечень услуг (работ), оказываемых (выполняемых) учреждением в соответствии с государственным заданием: Содержание, воспитание, защита прав и законных интересов детей-сирот и детей, оставшихся без попечения родителей, находящихся на полном государственном обеспечении</t>
  </si>
  <si>
    <t>Услуга № 1 "Содержание, воспитание, защита прав и законных интересов детей-сирот и детей, оставшихся без попечения родителей, находящихся на полном государственном обеспечении"</t>
  </si>
  <si>
    <t>Субсидии на иные цели</t>
  </si>
  <si>
    <t>Субсидия на содержание имущества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</si>
</sst>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0.000"/>
    <numFmt numFmtId="167" formatCode="0.0"/>
    <numFmt numFmtId="168" formatCode="#,##0.0"/>
    <numFmt numFmtId="169" formatCode="0.00000"/>
    <numFmt numFmtId="170" formatCode="0.000000"/>
    <numFmt numFmtId="171" formatCode="0.0000000"/>
    <numFmt numFmtId="172" formatCode="0.00000000"/>
    <numFmt numFmtId="173" formatCode="0.0000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top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/>
    </xf>
    <xf numFmtId="49" fontId="2" fillId="0" borderId="12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3" fontId="3" fillId="0" borderId="15" xfId="60" applyFont="1" applyBorder="1" applyAlignment="1">
      <alignment vertical="top" wrapText="1"/>
    </xf>
    <xf numFmtId="43" fontId="3" fillId="0" borderId="0" xfId="60" applyFont="1" applyAlignment="1">
      <alignment vertical="center" wrapText="1"/>
    </xf>
    <xf numFmtId="43" fontId="3" fillId="0" borderId="15" xfId="0" applyNumberFormat="1" applyFont="1" applyBorder="1" applyAlignment="1">
      <alignment vertical="center" wrapText="1"/>
    </xf>
    <xf numFmtId="43" fontId="7" fillId="0" borderId="11" xfId="0" applyNumberFormat="1" applyFont="1" applyBorder="1" applyAlignment="1">
      <alignment vertical="center"/>
    </xf>
    <xf numFmtId="43" fontId="0" fillId="0" borderId="11" xfId="0" applyNumberFormat="1" applyBorder="1" applyAlignment="1">
      <alignment/>
    </xf>
    <xf numFmtId="2" fontId="3" fillId="0" borderId="11" xfId="0" applyNumberFormat="1" applyFont="1" applyBorder="1" applyAlignment="1">
      <alignment vertical="center" wrapText="1"/>
    </xf>
    <xf numFmtId="43" fontId="3" fillId="0" borderId="11" xfId="60" applyFont="1" applyBorder="1" applyAlignment="1">
      <alignment vertical="center" wrapText="1"/>
    </xf>
    <xf numFmtId="2" fontId="3" fillId="0" borderId="11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vertical="center" wrapText="1"/>
    </xf>
    <xf numFmtId="43" fontId="2" fillId="0" borderId="11" xfId="0" applyNumberFormat="1" applyFont="1" applyBorder="1" applyAlignment="1">
      <alignment vertical="center" wrapText="1"/>
    </xf>
    <xf numFmtId="43" fontId="0" fillId="0" borderId="11" xfId="0" applyNumberFormat="1" applyBorder="1" applyAlignment="1">
      <alignment vertical="center"/>
    </xf>
    <xf numFmtId="0" fontId="3" fillId="0" borderId="11" xfId="0" applyFont="1" applyBorder="1" applyAlignment="1">
      <alignment horizontal="center" vertical="top" wrapText="1"/>
    </xf>
    <xf numFmtId="43" fontId="3" fillId="0" borderId="11" xfId="60" applyFont="1" applyBorder="1" applyAlignment="1">
      <alignment vertical="top" wrapText="1"/>
    </xf>
    <xf numFmtId="2" fontId="2" fillId="0" borderId="15" xfId="0" applyNumberFormat="1" applyFont="1" applyBorder="1" applyAlignment="1">
      <alignment vertical="top" wrapText="1"/>
    </xf>
    <xf numFmtId="43" fontId="0" fillId="0" borderId="0" xfId="0" applyNumberFormat="1" applyAlignment="1">
      <alignment/>
    </xf>
    <xf numFmtId="2" fontId="3" fillId="0" borderId="15" xfId="0" applyNumberFormat="1" applyFont="1" applyBorder="1" applyAlignment="1">
      <alignment vertical="center" wrapText="1"/>
    </xf>
    <xf numFmtId="2" fontId="3" fillId="0" borderId="15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43" fontId="3" fillId="0" borderId="15" xfId="60" applyFont="1" applyBorder="1" applyAlignment="1">
      <alignment vertical="center" wrapText="1"/>
    </xf>
    <xf numFmtId="2" fontId="0" fillId="0" borderId="0" xfId="0" applyNumberFormat="1" applyAlignment="1">
      <alignment/>
    </xf>
    <xf numFmtId="43" fontId="2" fillId="0" borderId="15" xfId="60" applyFont="1" applyBorder="1" applyAlignment="1">
      <alignment vertical="center" wrapText="1"/>
    </xf>
    <xf numFmtId="43" fontId="2" fillId="0" borderId="11" xfId="60" applyFont="1" applyBorder="1" applyAlignment="1">
      <alignment vertical="center" wrapText="1"/>
    </xf>
    <xf numFmtId="43" fontId="0" fillId="0" borderId="11" xfId="6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vertical="center" wrapText="1"/>
    </xf>
    <xf numFmtId="43" fontId="7" fillId="0" borderId="0" xfId="60" applyFont="1" applyAlignment="1">
      <alignment/>
    </xf>
    <xf numFmtId="2" fontId="2" fillId="0" borderId="11" xfId="0" applyNumberFormat="1" applyFont="1" applyBorder="1" applyAlignment="1">
      <alignment horizontal="left" vertical="center" wrapText="1"/>
    </xf>
    <xf numFmtId="43" fontId="11" fillId="0" borderId="15" xfId="60" applyFont="1" applyBorder="1" applyAlignment="1">
      <alignment vertical="center" wrapText="1"/>
    </xf>
    <xf numFmtId="43" fontId="2" fillId="0" borderId="15" xfId="0" applyNumberFormat="1" applyFont="1" applyBorder="1" applyAlignment="1">
      <alignment vertical="center" wrapText="1"/>
    </xf>
    <xf numFmtId="43" fontId="0" fillId="0" borderId="15" xfId="0" applyNumberFormat="1" applyBorder="1" applyAlignment="1">
      <alignment vertical="center"/>
    </xf>
    <xf numFmtId="49" fontId="2" fillId="0" borderId="12" xfId="0" applyNumberFormat="1" applyFont="1" applyBorder="1" applyAlignment="1">
      <alignment/>
    </xf>
    <xf numFmtId="43" fontId="2" fillId="0" borderId="15" xfId="60" applyFont="1" applyBorder="1" applyAlignment="1">
      <alignment horizontal="right" wrapText="1"/>
    </xf>
    <xf numFmtId="43" fontId="3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top" wrapText="1"/>
    </xf>
    <xf numFmtId="43" fontId="0" fillId="0" borderId="0" xfId="60" applyFont="1" applyAlignment="1">
      <alignment/>
    </xf>
    <xf numFmtId="43" fontId="2" fillId="0" borderId="11" xfId="60" applyFont="1" applyBorder="1" applyAlignment="1">
      <alignment horizontal="center" vertical="center" wrapText="1"/>
    </xf>
    <xf numFmtId="43" fontId="0" fillId="0" borderId="11" xfId="6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3" fontId="0" fillId="0" borderId="15" xfId="0" applyNumberFormat="1" applyBorder="1" applyAlignment="1">
      <alignment/>
    </xf>
    <xf numFmtId="43" fontId="7" fillId="0" borderId="15" xfId="60" applyFont="1" applyBorder="1" applyAlignment="1">
      <alignment vertical="center"/>
    </xf>
    <xf numFmtId="49" fontId="0" fillId="0" borderId="0" xfId="0" applyNumberFormat="1" applyAlignment="1">
      <alignment/>
    </xf>
    <xf numFmtId="43" fontId="2" fillId="0" borderId="15" xfId="60" applyNumberFormat="1" applyFont="1" applyBorder="1" applyAlignment="1">
      <alignment horizontal="left" vertical="center" indent="5"/>
    </xf>
    <xf numFmtId="49" fontId="2" fillId="0" borderId="15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/>
    </xf>
    <xf numFmtId="2" fontId="0" fillId="0" borderId="11" xfId="0" applyNumberFormat="1" applyBorder="1" applyAlignment="1">
      <alignment vertical="center"/>
    </xf>
    <xf numFmtId="4" fontId="14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2" fillId="0" borderId="11" xfId="42" applyBorder="1" applyAlignment="1" applyProtection="1">
      <alignment horizontal="center" vertical="top" wrapText="1"/>
      <protection/>
    </xf>
    <xf numFmtId="14" fontId="2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2" fontId="2" fillId="0" borderId="1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top" wrapText="1"/>
    </xf>
    <xf numFmtId="168" fontId="2" fillId="0" borderId="1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8" fillId="0" borderId="12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dom3-apatity@b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view="pageBreakPreview" zoomScaleSheetLayoutView="100" zoomScalePageLayoutView="0" workbookViewId="0" topLeftCell="A105">
      <selection activeCell="A48" sqref="A48:F48"/>
    </sheetView>
  </sheetViews>
  <sheetFormatPr defaultColWidth="9.00390625" defaultRowHeight="12.75"/>
  <cols>
    <col min="1" max="1" width="10.75390625" style="2" customWidth="1"/>
    <col min="2" max="2" width="11.75390625" style="2" customWidth="1"/>
    <col min="3" max="3" width="11.375" style="2" customWidth="1"/>
    <col min="4" max="4" width="14.00390625" style="28" customWidth="1"/>
    <col min="5" max="5" width="13.375" style="2" customWidth="1"/>
    <col min="6" max="6" width="12.875" style="2" customWidth="1"/>
    <col min="7" max="7" width="11.00390625" style="2" customWidth="1"/>
    <col min="8" max="8" width="13.375" style="2" customWidth="1"/>
    <col min="9" max="16384" width="9.125" style="2" customWidth="1"/>
  </cols>
  <sheetData>
    <row r="1" spans="4:8" ht="84" customHeight="1" hidden="1">
      <c r="D1" s="46"/>
      <c r="E1" s="47"/>
      <c r="F1" s="47"/>
      <c r="G1" s="47"/>
      <c r="H1" s="47"/>
    </row>
    <row r="2" spans="5:7" ht="12.75" customHeight="1" hidden="1">
      <c r="E2" s="147"/>
      <c r="F2" s="147"/>
      <c r="G2" s="147"/>
    </row>
    <row r="3" spans="6:8" ht="15" customHeight="1">
      <c r="F3" s="148" t="s">
        <v>100</v>
      </c>
      <c r="G3" s="148"/>
      <c r="H3" s="148"/>
    </row>
    <row r="4" spans="6:8" ht="35.25" customHeight="1">
      <c r="F4" s="149" t="s">
        <v>222</v>
      </c>
      <c r="G4" s="149"/>
      <c r="H4" s="149"/>
    </row>
    <row r="5" spans="6:8" ht="16.5" customHeight="1">
      <c r="F5" s="150" t="s">
        <v>101</v>
      </c>
      <c r="G5" s="150"/>
      <c r="H5" s="150"/>
    </row>
    <row r="6" spans="6:8" ht="15">
      <c r="F6" s="151" t="s">
        <v>271</v>
      </c>
      <c r="G6" s="151"/>
      <c r="H6" s="151"/>
    </row>
    <row r="7" spans="6:8" ht="15" customHeight="1">
      <c r="F7" s="144" t="s">
        <v>102</v>
      </c>
      <c r="G7" s="144"/>
      <c r="H7" s="144"/>
    </row>
    <row r="8" spans="6:8" ht="22.5" customHeight="1">
      <c r="F8" s="144" t="s">
        <v>103</v>
      </c>
      <c r="G8" s="144"/>
      <c r="H8" s="144"/>
    </row>
    <row r="9" ht="20.25" customHeight="1"/>
    <row r="10" spans="1:8" ht="18.75" customHeight="1">
      <c r="A10" s="145" t="s">
        <v>277</v>
      </c>
      <c r="B10" s="145"/>
      <c r="C10" s="145"/>
      <c r="D10" s="145"/>
      <c r="E10" s="145"/>
      <c r="F10" s="145"/>
      <c r="G10" s="145"/>
      <c r="H10" s="145"/>
    </row>
    <row r="11" spans="1:8" ht="13.5" customHeight="1">
      <c r="A11" s="48"/>
      <c r="B11" s="48"/>
      <c r="C11" s="48"/>
      <c r="D11" s="48"/>
      <c r="E11" s="48"/>
      <c r="F11" s="48"/>
      <c r="G11" s="48"/>
      <c r="H11" s="48"/>
    </row>
    <row r="12" spans="1:8" ht="18" customHeight="1">
      <c r="A12" s="146" t="s">
        <v>270</v>
      </c>
      <c r="B12" s="146"/>
      <c r="C12" s="146"/>
      <c r="D12" s="146"/>
      <c r="E12" s="146"/>
      <c r="F12" s="146"/>
      <c r="G12" s="146"/>
      <c r="H12" s="146"/>
    </row>
    <row r="13" spans="1:7" ht="15.75" customHeight="1">
      <c r="A13" s="48"/>
      <c r="B13" s="48"/>
      <c r="C13" s="48"/>
      <c r="D13" s="48"/>
      <c r="E13" s="48"/>
      <c r="F13" s="48"/>
      <c r="G13" s="48"/>
    </row>
    <row r="14" spans="1:8" ht="15.75" customHeight="1">
      <c r="A14" s="135" t="s">
        <v>104</v>
      </c>
      <c r="B14" s="135"/>
      <c r="C14" s="135"/>
      <c r="D14" s="135"/>
      <c r="E14" s="135"/>
      <c r="F14" s="135"/>
      <c r="G14" s="135"/>
      <c r="H14" s="135"/>
    </row>
    <row r="15" spans="1:8" ht="15">
      <c r="A15" s="136" t="s">
        <v>105</v>
      </c>
      <c r="B15" s="136"/>
      <c r="C15" s="136"/>
      <c r="D15" s="137" t="s">
        <v>106</v>
      </c>
      <c r="E15" s="137"/>
      <c r="F15" s="137"/>
      <c r="G15" s="137"/>
      <c r="H15" s="137"/>
    </row>
    <row r="16" spans="1:8" s="49" customFormat="1" ht="12.75">
      <c r="A16" s="141" t="s">
        <v>107</v>
      </c>
      <c r="B16" s="141"/>
      <c r="C16" s="141"/>
      <c r="D16" s="142" t="s">
        <v>108</v>
      </c>
      <c r="E16" s="142"/>
      <c r="F16" s="142"/>
      <c r="G16" s="142"/>
      <c r="H16" s="142"/>
    </row>
    <row r="17" spans="1:8" ht="33" customHeight="1">
      <c r="A17" s="136" t="s">
        <v>109</v>
      </c>
      <c r="B17" s="136"/>
      <c r="C17" s="136"/>
      <c r="D17" s="137" t="s">
        <v>110</v>
      </c>
      <c r="E17" s="137"/>
      <c r="F17" s="137"/>
      <c r="G17" s="137"/>
      <c r="H17" s="137"/>
    </row>
    <row r="18" spans="1:8" ht="33" customHeight="1">
      <c r="A18" s="136" t="s">
        <v>111</v>
      </c>
      <c r="B18" s="136"/>
      <c r="C18" s="136"/>
      <c r="D18" s="143" t="s">
        <v>112</v>
      </c>
      <c r="E18" s="143"/>
      <c r="F18" s="143"/>
      <c r="G18" s="143"/>
      <c r="H18" s="143"/>
    </row>
    <row r="19" spans="1:8" ht="24.75" customHeight="1">
      <c r="A19" s="136" t="s">
        <v>113</v>
      </c>
      <c r="B19" s="136"/>
      <c r="C19" s="136"/>
      <c r="D19" s="140">
        <v>34373</v>
      </c>
      <c r="E19" s="137"/>
      <c r="F19" s="137"/>
      <c r="G19" s="137"/>
      <c r="H19" s="137"/>
    </row>
    <row r="20" spans="1:8" ht="24.75" customHeight="1">
      <c r="A20" s="136" t="s">
        <v>114</v>
      </c>
      <c r="B20" s="136"/>
      <c r="C20" s="136"/>
      <c r="D20" s="137" t="s">
        <v>115</v>
      </c>
      <c r="E20" s="137"/>
      <c r="F20" s="137"/>
      <c r="G20" s="137"/>
      <c r="H20" s="137"/>
    </row>
    <row r="21" spans="1:8" ht="32.25" customHeight="1">
      <c r="A21" s="136" t="s">
        <v>116</v>
      </c>
      <c r="B21" s="136"/>
      <c r="C21" s="136"/>
      <c r="D21" s="137" t="s">
        <v>110</v>
      </c>
      <c r="E21" s="137"/>
      <c r="F21" s="137"/>
      <c r="G21" s="137"/>
      <c r="H21" s="137"/>
    </row>
    <row r="22" spans="1:8" ht="24.75" customHeight="1">
      <c r="A22" s="136" t="s">
        <v>117</v>
      </c>
      <c r="B22" s="136"/>
      <c r="C22" s="136"/>
      <c r="D22" s="137" t="s">
        <v>118</v>
      </c>
      <c r="E22" s="137"/>
      <c r="F22" s="137"/>
      <c r="G22" s="137"/>
      <c r="H22" s="137"/>
    </row>
    <row r="23" spans="1:8" ht="24.75" customHeight="1">
      <c r="A23" s="136" t="s">
        <v>119</v>
      </c>
      <c r="B23" s="136"/>
      <c r="C23" s="136"/>
      <c r="D23" s="137" t="s">
        <v>118</v>
      </c>
      <c r="E23" s="137"/>
      <c r="F23" s="137"/>
      <c r="G23" s="137"/>
      <c r="H23" s="137"/>
    </row>
    <row r="24" spans="1:8" ht="24.75" customHeight="1">
      <c r="A24" s="136" t="s">
        <v>120</v>
      </c>
      <c r="B24" s="136"/>
      <c r="C24" s="136"/>
      <c r="D24" s="139" t="s">
        <v>121</v>
      </c>
      <c r="E24" s="137"/>
      <c r="F24" s="137"/>
      <c r="G24" s="137"/>
      <c r="H24" s="137"/>
    </row>
    <row r="25" spans="1:8" ht="27.75" customHeight="1">
      <c r="A25" s="136" t="s">
        <v>122</v>
      </c>
      <c r="B25" s="136"/>
      <c r="C25" s="136"/>
      <c r="D25" s="137" t="s">
        <v>123</v>
      </c>
      <c r="E25" s="137"/>
      <c r="F25" s="137"/>
      <c r="G25" s="137"/>
      <c r="H25" s="137"/>
    </row>
    <row r="26" spans="1:8" ht="36.75" customHeight="1">
      <c r="A26" s="136" t="s">
        <v>124</v>
      </c>
      <c r="B26" s="136"/>
      <c r="C26" s="136"/>
      <c r="D26" s="137" t="s">
        <v>125</v>
      </c>
      <c r="E26" s="137"/>
      <c r="F26" s="137"/>
      <c r="G26" s="137"/>
      <c r="H26" s="137"/>
    </row>
    <row r="27" spans="1:8" ht="19.5" customHeight="1">
      <c r="A27" s="136" t="s">
        <v>126</v>
      </c>
      <c r="B27" s="136"/>
      <c r="C27" s="136"/>
      <c r="D27" s="137" t="s">
        <v>127</v>
      </c>
      <c r="E27" s="137"/>
      <c r="F27" s="137"/>
      <c r="G27" s="137"/>
      <c r="H27" s="137"/>
    </row>
    <row r="28" spans="1:8" ht="18" customHeight="1">
      <c r="A28" s="136" t="s">
        <v>128</v>
      </c>
      <c r="B28" s="136"/>
      <c r="C28" s="136"/>
      <c r="D28" s="130">
        <v>85.31</v>
      </c>
      <c r="E28" s="131"/>
      <c r="F28" s="131"/>
      <c r="G28" s="131"/>
      <c r="H28" s="132"/>
    </row>
    <row r="29" spans="1:8" ht="18.75" customHeight="1">
      <c r="A29" s="136" t="s">
        <v>129</v>
      </c>
      <c r="B29" s="136"/>
      <c r="C29" s="136"/>
      <c r="D29" s="137">
        <v>22615050</v>
      </c>
      <c r="E29" s="137"/>
      <c r="F29" s="137"/>
      <c r="G29" s="137"/>
      <c r="H29" s="137"/>
    </row>
    <row r="30" spans="1:8" ht="60" customHeight="1">
      <c r="A30" s="136" t="s">
        <v>130</v>
      </c>
      <c r="B30" s="136"/>
      <c r="C30" s="136"/>
      <c r="D30" s="137" t="s">
        <v>221</v>
      </c>
      <c r="E30" s="137"/>
      <c r="F30" s="137"/>
      <c r="G30" s="137"/>
      <c r="H30" s="137"/>
    </row>
    <row r="31" spans="1:8" ht="48" customHeight="1">
      <c r="A31" s="136" t="s">
        <v>131</v>
      </c>
      <c r="B31" s="136"/>
      <c r="C31" s="136"/>
      <c r="D31" s="137" t="s">
        <v>132</v>
      </c>
      <c r="E31" s="137"/>
      <c r="F31" s="137"/>
      <c r="G31" s="137"/>
      <c r="H31" s="137"/>
    </row>
    <row r="32" spans="1:8" ht="48" customHeight="1">
      <c r="A32" s="136" t="s">
        <v>133</v>
      </c>
      <c r="B32" s="136"/>
      <c r="C32" s="136"/>
      <c r="D32" s="137" t="s">
        <v>134</v>
      </c>
      <c r="E32" s="137"/>
      <c r="F32" s="137"/>
      <c r="G32" s="137"/>
      <c r="H32" s="137"/>
    </row>
    <row r="33" spans="1:8" ht="15" customHeight="1">
      <c r="A33" s="138" t="s">
        <v>135</v>
      </c>
      <c r="B33" s="138"/>
      <c r="C33" s="138"/>
      <c r="D33" s="138"/>
      <c r="E33" s="138"/>
      <c r="F33" s="138"/>
      <c r="G33" s="138"/>
      <c r="H33" s="138"/>
    </row>
    <row r="34" spans="1:7" ht="16.5" customHeight="1">
      <c r="A34" s="50"/>
      <c r="B34" s="50"/>
      <c r="C34" s="50"/>
      <c r="D34" s="51"/>
      <c r="E34" s="50"/>
      <c r="F34" s="50"/>
      <c r="G34" s="50"/>
    </row>
    <row r="35" spans="1:8" ht="48" customHeight="1">
      <c r="A35" s="133" t="s">
        <v>136</v>
      </c>
      <c r="B35" s="133"/>
      <c r="C35" s="133"/>
      <c r="D35" s="133"/>
      <c r="E35" s="133"/>
      <c r="F35" s="133"/>
      <c r="G35" s="133"/>
      <c r="H35" s="133"/>
    </row>
    <row r="36" spans="1:7" ht="16.5" customHeight="1">
      <c r="A36" s="133"/>
      <c r="B36" s="133"/>
      <c r="C36" s="133"/>
      <c r="D36" s="133"/>
      <c r="E36" s="133"/>
      <c r="F36" s="133"/>
      <c r="G36" s="133"/>
    </row>
    <row r="37" spans="1:8" ht="43.5" customHeight="1">
      <c r="A37" s="133" t="s">
        <v>209</v>
      </c>
      <c r="B37" s="133"/>
      <c r="C37" s="133"/>
      <c r="D37" s="133"/>
      <c r="E37" s="133"/>
      <c r="F37" s="133"/>
      <c r="G37" s="133"/>
      <c r="H37" s="133"/>
    </row>
    <row r="38" spans="1:7" ht="18" customHeight="1">
      <c r="A38" s="134"/>
      <c r="B38" s="134"/>
      <c r="C38" s="134"/>
      <c r="D38" s="134"/>
      <c r="E38" s="134"/>
      <c r="F38" s="134"/>
      <c r="G38" s="134"/>
    </row>
    <row r="39" spans="1:8" ht="48.75" customHeight="1">
      <c r="A39" s="221" t="s">
        <v>278</v>
      </c>
      <c r="B39" s="221"/>
      <c r="C39" s="221"/>
      <c r="D39" s="221"/>
      <c r="E39" s="221"/>
      <c r="F39" s="221"/>
      <c r="G39" s="221"/>
      <c r="H39" s="221"/>
    </row>
    <row r="40" spans="1:7" ht="18" customHeight="1">
      <c r="A40" s="28"/>
      <c r="B40" s="28"/>
      <c r="C40" s="28"/>
      <c r="E40" s="28"/>
      <c r="F40" s="28"/>
      <c r="G40" s="28"/>
    </row>
    <row r="41" spans="1:7" ht="27" customHeight="1">
      <c r="A41" s="133" t="s">
        <v>137</v>
      </c>
      <c r="B41" s="133"/>
      <c r="C41" s="133"/>
      <c r="D41" s="133"/>
      <c r="E41" s="133"/>
      <c r="F41" s="133"/>
      <c r="G41" s="133"/>
    </row>
    <row r="42" spans="1:4" ht="0.75" customHeight="1">
      <c r="A42" s="30"/>
      <c r="B42" s="30"/>
      <c r="C42" s="30"/>
      <c r="D42" s="2"/>
    </row>
    <row r="43" spans="1:7" ht="23.25" customHeight="1" hidden="1">
      <c r="A43" s="30"/>
      <c r="B43" s="30"/>
      <c r="C43" s="30"/>
      <c r="D43" s="30"/>
      <c r="E43" s="30"/>
      <c r="F43" s="30"/>
      <c r="G43" s="30"/>
    </row>
    <row r="44" spans="1:7" ht="0.75" customHeight="1" hidden="1">
      <c r="A44" s="30"/>
      <c r="B44" s="30"/>
      <c r="C44" s="30"/>
      <c r="D44" s="30"/>
      <c r="E44" s="30"/>
      <c r="F44" s="30"/>
      <c r="G44" s="30"/>
    </row>
    <row r="45" spans="1:8" ht="21.75" customHeight="1">
      <c r="A45" s="135" t="s">
        <v>138</v>
      </c>
      <c r="B45" s="135"/>
      <c r="C45" s="135"/>
      <c r="D45" s="135"/>
      <c r="E45" s="135"/>
      <c r="F45" s="135"/>
      <c r="G45" s="135"/>
      <c r="H45" s="135"/>
    </row>
    <row r="46" spans="1:8" ht="15" customHeight="1">
      <c r="A46" s="130" t="s">
        <v>139</v>
      </c>
      <c r="B46" s="131"/>
      <c r="C46" s="131"/>
      <c r="D46" s="131"/>
      <c r="E46" s="131"/>
      <c r="F46" s="132"/>
      <c r="G46" s="130" t="s">
        <v>140</v>
      </c>
      <c r="H46" s="132"/>
    </row>
    <row r="47" spans="1:8" ht="17.25" customHeight="1">
      <c r="A47" s="125" t="s">
        <v>141</v>
      </c>
      <c r="B47" s="126"/>
      <c r="C47" s="126"/>
      <c r="D47" s="126"/>
      <c r="E47" s="126"/>
      <c r="F47" s="127"/>
      <c r="G47" s="128">
        <v>60394444.39</v>
      </c>
      <c r="H47" s="129"/>
    </row>
    <row r="48" spans="1:8" ht="13.5" customHeight="1">
      <c r="A48" s="120" t="s">
        <v>0</v>
      </c>
      <c r="B48" s="121"/>
      <c r="C48" s="121"/>
      <c r="D48" s="121"/>
      <c r="E48" s="121"/>
      <c r="F48" s="122"/>
      <c r="G48" s="123"/>
      <c r="H48" s="124"/>
    </row>
    <row r="49" spans="1:8" ht="16.5" customHeight="1">
      <c r="A49" s="120" t="s">
        <v>142</v>
      </c>
      <c r="B49" s="121"/>
      <c r="C49" s="121"/>
      <c r="D49" s="121"/>
      <c r="E49" s="121"/>
      <c r="F49" s="122"/>
      <c r="G49" s="123">
        <v>48896243.88</v>
      </c>
      <c r="H49" s="124"/>
    </row>
    <row r="50" spans="1:8" ht="16.5" customHeight="1">
      <c r="A50" s="120" t="s">
        <v>1</v>
      </c>
      <c r="B50" s="121"/>
      <c r="C50" s="121"/>
      <c r="D50" s="121"/>
      <c r="E50" s="121"/>
      <c r="F50" s="122"/>
      <c r="G50" s="123"/>
      <c r="H50" s="124"/>
    </row>
    <row r="51" spans="1:8" ht="34.5" customHeight="1">
      <c r="A51" s="120" t="s">
        <v>143</v>
      </c>
      <c r="B51" s="121"/>
      <c r="C51" s="121"/>
      <c r="D51" s="121"/>
      <c r="E51" s="121"/>
      <c r="F51" s="122"/>
      <c r="G51" s="123">
        <v>48896243.88</v>
      </c>
      <c r="H51" s="124"/>
    </row>
    <row r="52" spans="1:8" ht="32.25" customHeight="1">
      <c r="A52" s="120" t="s">
        <v>144</v>
      </c>
      <c r="B52" s="121"/>
      <c r="C52" s="121"/>
      <c r="D52" s="121"/>
      <c r="E52" s="121"/>
      <c r="F52" s="122"/>
      <c r="G52" s="123"/>
      <c r="H52" s="124"/>
    </row>
    <row r="53" spans="1:8" ht="33.75" customHeight="1">
      <c r="A53" s="120" t="s">
        <v>145</v>
      </c>
      <c r="B53" s="121"/>
      <c r="C53" s="121"/>
      <c r="D53" s="121"/>
      <c r="E53" s="121"/>
      <c r="F53" s="122"/>
      <c r="G53" s="123"/>
      <c r="H53" s="124"/>
    </row>
    <row r="54" spans="1:8" ht="33" customHeight="1">
      <c r="A54" s="120" t="s">
        <v>146</v>
      </c>
      <c r="B54" s="121"/>
      <c r="C54" s="121"/>
      <c r="D54" s="121"/>
      <c r="E54" s="121"/>
      <c r="F54" s="122"/>
      <c r="G54" s="123"/>
      <c r="H54" s="124"/>
    </row>
    <row r="55" spans="1:8" ht="16.5" customHeight="1">
      <c r="A55" s="120" t="s">
        <v>147</v>
      </c>
      <c r="B55" s="121"/>
      <c r="C55" s="121"/>
      <c r="D55" s="121"/>
      <c r="E55" s="121"/>
      <c r="F55" s="122"/>
      <c r="G55" s="123">
        <v>27038410.04</v>
      </c>
      <c r="H55" s="124"/>
    </row>
    <row r="56" spans="1:8" ht="23.25" customHeight="1">
      <c r="A56" s="120" t="s">
        <v>148</v>
      </c>
      <c r="B56" s="121"/>
      <c r="C56" s="121"/>
      <c r="D56" s="121"/>
      <c r="E56" s="121"/>
      <c r="F56" s="122"/>
      <c r="G56" s="123">
        <f>G58+G59</f>
        <v>11498200.51</v>
      </c>
      <c r="H56" s="124"/>
    </row>
    <row r="57" spans="1:8" ht="16.5" customHeight="1">
      <c r="A57" s="120" t="s">
        <v>1</v>
      </c>
      <c r="B57" s="121"/>
      <c r="C57" s="121"/>
      <c r="D57" s="121"/>
      <c r="E57" s="121"/>
      <c r="F57" s="122"/>
      <c r="G57" s="123"/>
      <c r="H57" s="124"/>
    </row>
    <row r="58" spans="1:8" ht="16.5" customHeight="1">
      <c r="A58" s="120" t="s">
        <v>149</v>
      </c>
      <c r="B58" s="121"/>
      <c r="C58" s="121"/>
      <c r="D58" s="121"/>
      <c r="E58" s="121"/>
      <c r="F58" s="122"/>
      <c r="G58" s="123">
        <v>7772755.85</v>
      </c>
      <c r="H58" s="124"/>
    </row>
    <row r="59" spans="1:8" ht="33" customHeight="1">
      <c r="A59" s="120" t="s">
        <v>150</v>
      </c>
      <c r="B59" s="121"/>
      <c r="C59" s="121"/>
      <c r="D59" s="121"/>
      <c r="E59" s="121"/>
      <c r="F59" s="122"/>
      <c r="G59" s="123">
        <v>3725444.66</v>
      </c>
      <c r="H59" s="124"/>
    </row>
    <row r="60" spans="1:8" ht="31.5" customHeight="1">
      <c r="A60" s="120" t="s">
        <v>151</v>
      </c>
      <c r="B60" s="121"/>
      <c r="C60" s="121"/>
      <c r="D60" s="121"/>
      <c r="E60" s="121"/>
      <c r="F60" s="122"/>
      <c r="G60" s="123">
        <v>597610.21</v>
      </c>
      <c r="H60" s="124"/>
    </row>
    <row r="61" spans="1:8" ht="16.5" customHeight="1">
      <c r="A61" s="120" t="s">
        <v>152</v>
      </c>
      <c r="B61" s="121"/>
      <c r="C61" s="121"/>
      <c r="D61" s="121"/>
      <c r="E61" s="121"/>
      <c r="F61" s="122"/>
      <c r="G61" s="123">
        <v>652546.37</v>
      </c>
      <c r="H61" s="124"/>
    </row>
    <row r="62" spans="1:8" ht="20.25" customHeight="1">
      <c r="A62" s="125" t="s">
        <v>153</v>
      </c>
      <c r="B62" s="126"/>
      <c r="C62" s="126"/>
      <c r="D62" s="126"/>
      <c r="E62" s="126"/>
      <c r="F62" s="127"/>
      <c r="G62" s="128"/>
      <c r="H62" s="129"/>
    </row>
    <row r="63" spans="1:8" ht="16.5" customHeight="1">
      <c r="A63" s="120" t="s">
        <v>0</v>
      </c>
      <c r="B63" s="121"/>
      <c r="C63" s="121"/>
      <c r="D63" s="121"/>
      <c r="E63" s="121"/>
      <c r="F63" s="122"/>
      <c r="G63" s="123"/>
      <c r="H63" s="124"/>
    </row>
    <row r="64" spans="1:8" ht="33" customHeight="1">
      <c r="A64" s="120" t="s">
        <v>154</v>
      </c>
      <c r="B64" s="121"/>
      <c r="C64" s="121"/>
      <c r="D64" s="121"/>
      <c r="E64" s="121"/>
      <c r="F64" s="122"/>
      <c r="G64" s="123"/>
      <c r="H64" s="124"/>
    </row>
    <row r="65" spans="1:8" ht="33" customHeight="1">
      <c r="A65" s="120" t="s">
        <v>155</v>
      </c>
      <c r="B65" s="121"/>
      <c r="C65" s="121"/>
      <c r="D65" s="121"/>
      <c r="E65" s="121"/>
      <c r="F65" s="122"/>
      <c r="G65" s="123"/>
      <c r="H65" s="124"/>
    </row>
    <row r="66" spans="1:8" ht="16.5" customHeight="1">
      <c r="A66" s="120" t="s">
        <v>1</v>
      </c>
      <c r="B66" s="121"/>
      <c r="C66" s="121"/>
      <c r="D66" s="121"/>
      <c r="E66" s="121"/>
      <c r="F66" s="122"/>
      <c r="G66" s="123"/>
      <c r="H66" s="124"/>
    </row>
    <row r="67" spans="1:8" ht="16.5" customHeight="1">
      <c r="A67" s="120" t="s">
        <v>156</v>
      </c>
      <c r="B67" s="121"/>
      <c r="C67" s="121"/>
      <c r="D67" s="121"/>
      <c r="E67" s="121"/>
      <c r="F67" s="122"/>
      <c r="G67" s="123"/>
      <c r="H67" s="124"/>
    </row>
    <row r="68" spans="1:8" ht="16.5" customHeight="1">
      <c r="A68" s="120" t="s">
        <v>157</v>
      </c>
      <c r="B68" s="121"/>
      <c r="C68" s="121"/>
      <c r="D68" s="121"/>
      <c r="E68" s="121"/>
      <c r="F68" s="122"/>
      <c r="G68" s="123"/>
      <c r="H68" s="124"/>
    </row>
    <row r="69" spans="1:8" ht="16.5" customHeight="1">
      <c r="A69" s="120" t="s">
        <v>158</v>
      </c>
      <c r="B69" s="121"/>
      <c r="C69" s="121"/>
      <c r="D69" s="121"/>
      <c r="E69" s="121"/>
      <c r="F69" s="122"/>
      <c r="G69" s="123"/>
      <c r="H69" s="124"/>
    </row>
    <row r="70" spans="1:8" ht="16.5" customHeight="1">
      <c r="A70" s="120" t="s">
        <v>159</v>
      </c>
      <c r="B70" s="121"/>
      <c r="C70" s="121"/>
      <c r="D70" s="121"/>
      <c r="E70" s="121"/>
      <c r="F70" s="122"/>
      <c r="G70" s="123"/>
      <c r="H70" s="124"/>
    </row>
    <row r="71" spans="1:8" ht="16.5" customHeight="1">
      <c r="A71" s="120" t="s">
        <v>160</v>
      </c>
      <c r="B71" s="121"/>
      <c r="C71" s="121"/>
      <c r="D71" s="121"/>
      <c r="E71" s="121"/>
      <c r="F71" s="122"/>
      <c r="G71" s="123"/>
      <c r="H71" s="124"/>
    </row>
    <row r="72" spans="1:8" ht="16.5" customHeight="1">
      <c r="A72" s="120" t="s">
        <v>161</v>
      </c>
      <c r="B72" s="121"/>
      <c r="C72" s="121"/>
      <c r="D72" s="121"/>
      <c r="E72" s="121"/>
      <c r="F72" s="122"/>
      <c r="G72" s="123"/>
      <c r="H72" s="124"/>
    </row>
    <row r="73" spans="1:8" ht="16.5" customHeight="1">
      <c r="A73" s="120" t="s">
        <v>162</v>
      </c>
      <c r="B73" s="121"/>
      <c r="C73" s="121"/>
      <c r="D73" s="121"/>
      <c r="E73" s="121"/>
      <c r="F73" s="122"/>
      <c r="G73" s="123"/>
      <c r="H73" s="124"/>
    </row>
    <row r="74" spans="1:8" ht="16.5" customHeight="1">
      <c r="A74" s="120" t="s">
        <v>163</v>
      </c>
      <c r="B74" s="121"/>
      <c r="C74" s="121"/>
      <c r="D74" s="121"/>
      <c r="E74" s="121"/>
      <c r="F74" s="122"/>
      <c r="G74" s="123"/>
      <c r="H74" s="124"/>
    </row>
    <row r="75" spans="1:8" ht="16.5" customHeight="1">
      <c r="A75" s="120" t="s">
        <v>164</v>
      </c>
      <c r="B75" s="121"/>
      <c r="C75" s="121"/>
      <c r="D75" s="121"/>
      <c r="E75" s="121"/>
      <c r="F75" s="122"/>
      <c r="G75" s="123"/>
      <c r="H75" s="124"/>
    </row>
    <row r="76" spans="1:8" ht="16.5" customHeight="1">
      <c r="A76" s="120" t="s">
        <v>165</v>
      </c>
      <c r="B76" s="121"/>
      <c r="C76" s="121"/>
      <c r="D76" s="121"/>
      <c r="E76" s="121"/>
      <c r="F76" s="122"/>
      <c r="G76" s="123"/>
      <c r="H76" s="124"/>
    </row>
    <row r="77" spans="1:8" ht="33.75" customHeight="1">
      <c r="A77" s="120" t="s">
        <v>166</v>
      </c>
      <c r="B77" s="121"/>
      <c r="C77" s="121"/>
      <c r="D77" s="121"/>
      <c r="E77" s="121"/>
      <c r="F77" s="122"/>
      <c r="G77" s="123"/>
      <c r="H77" s="124"/>
    </row>
    <row r="78" spans="1:8" ht="16.5" customHeight="1">
      <c r="A78" s="120" t="s">
        <v>1</v>
      </c>
      <c r="B78" s="121"/>
      <c r="C78" s="121"/>
      <c r="D78" s="121"/>
      <c r="E78" s="121"/>
      <c r="F78" s="122"/>
      <c r="G78" s="123"/>
      <c r="H78" s="124"/>
    </row>
    <row r="79" spans="1:8" ht="16.5" customHeight="1">
      <c r="A79" s="120" t="s">
        <v>167</v>
      </c>
      <c r="B79" s="121"/>
      <c r="C79" s="121"/>
      <c r="D79" s="121"/>
      <c r="E79" s="121"/>
      <c r="F79" s="122"/>
      <c r="G79" s="123"/>
      <c r="H79" s="124"/>
    </row>
    <row r="80" spans="1:8" ht="16.5" customHeight="1">
      <c r="A80" s="120" t="s">
        <v>168</v>
      </c>
      <c r="B80" s="121"/>
      <c r="C80" s="121"/>
      <c r="D80" s="121"/>
      <c r="E80" s="121"/>
      <c r="F80" s="122"/>
      <c r="G80" s="123"/>
      <c r="H80" s="124"/>
    </row>
    <row r="81" spans="1:8" ht="16.5" customHeight="1">
      <c r="A81" s="120" t="s">
        <v>169</v>
      </c>
      <c r="B81" s="121"/>
      <c r="C81" s="121"/>
      <c r="D81" s="121"/>
      <c r="E81" s="121"/>
      <c r="F81" s="122"/>
      <c r="G81" s="123"/>
      <c r="H81" s="124"/>
    </row>
    <row r="82" spans="1:8" ht="16.5" customHeight="1">
      <c r="A82" s="120" t="s">
        <v>170</v>
      </c>
      <c r="B82" s="121"/>
      <c r="C82" s="121"/>
      <c r="D82" s="121"/>
      <c r="E82" s="121"/>
      <c r="F82" s="122"/>
      <c r="G82" s="123"/>
      <c r="H82" s="124"/>
    </row>
    <row r="83" spans="1:8" ht="16.5" customHeight="1">
      <c r="A83" s="120" t="s">
        <v>171</v>
      </c>
      <c r="B83" s="121"/>
      <c r="C83" s="121"/>
      <c r="D83" s="121"/>
      <c r="E83" s="121"/>
      <c r="F83" s="122"/>
      <c r="G83" s="123"/>
      <c r="H83" s="124"/>
    </row>
    <row r="84" spans="1:8" ht="16.5" customHeight="1">
      <c r="A84" s="120" t="s">
        <v>172</v>
      </c>
      <c r="B84" s="121"/>
      <c r="C84" s="121"/>
      <c r="D84" s="121"/>
      <c r="E84" s="121"/>
      <c r="F84" s="122"/>
      <c r="G84" s="123"/>
      <c r="H84" s="124"/>
    </row>
    <row r="85" spans="1:8" ht="16.5" customHeight="1">
      <c r="A85" s="120" t="s">
        <v>173</v>
      </c>
      <c r="B85" s="121"/>
      <c r="C85" s="121"/>
      <c r="D85" s="121"/>
      <c r="E85" s="121"/>
      <c r="F85" s="122"/>
      <c r="G85" s="123"/>
      <c r="H85" s="124"/>
    </row>
    <row r="86" spans="1:8" ht="16.5" customHeight="1">
      <c r="A86" s="120" t="s">
        <v>174</v>
      </c>
      <c r="B86" s="121"/>
      <c r="C86" s="121"/>
      <c r="D86" s="121"/>
      <c r="E86" s="121"/>
      <c r="F86" s="122"/>
      <c r="G86" s="123"/>
      <c r="H86" s="124"/>
    </row>
    <row r="87" spans="1:8" ht="16.5" customHeight="1">
      <c r="A87" s="120" t="s">
        <v>175</v>
      </c>
      <c r="B87" s="121"/>
      <c r="C87" s="121"/>
      <c r="D87" s="121"/>
      <c r="E87" s="121"/>
      <c r="F87" s="122"/>
      <c r="G87" s="123"/>
      <c r="H87" s="124"/>
    </row>
    <row r="88" spans="1:8" ht="16.5" customHeight="1">
      <c r="A88" s="120" t="s">
        <v>176</v>
      </c>
      <c r="B88" s="121"/>
      <c r="C88" s="121"/>
      <c r="D88" s="121"/>
      <c r="E88" s="121"/>
      <c r="F88" s="122"/>
      <c r="G88" s="123"/>
      <c r="H88" s="124"/>
    </row>
    <row r="89" spans="1:8" ht="16.5" customHeight="1">
      <c r="A89" s="125" t="s">
        <v>177</v>
      </c>
      <c r="B89" s="126"/>
      <c r="C89" s="126"/>
      <c r="D89" s="126"/>
      <c r="E89" s="126"/>
      <c r="F89" s="127"/>
      <c r="G89" s="128"/>
      <c r="H89" s="129"/>
    </row>
    <row r="90" spans="1:8" ht="16.5" customHeight="1">
      <c r="A90" s="120" t="s">
        <v>0</v>
      </c>
      <c r="B90" s="121"/>
      <c r="C90" s="121"/>
      <c r="D90" s="121"/>
      <c r="E90" s="121"/>
      <c r="F90" s="122"/>
      <c r="G90" s="123"/>
      <c r="H90" s="124"/>
    </row>
    <row r="91" spans="1:8" ht="16.5" customHeight="1">
      <c r="A91" s="120" t="s">
        <v>178</v>
      </c>
      <c r="B91" s="121"/>
      <c r="C91" s="121"/>
      <c r="D91" s="121"/>
      <c r="E91" s="121"/>
      <c r="F91" s="122"/>
      <c r="G91" s="52"/>
      <c r="H91" s="53"/>
    </row>
    <row r="92" spans="1:8" ht="33" customHeight="1">
      <c r="A92" s="120" t="s">
        <v>179</v>
      </c>
      <c r="B92" s="121"/>
      <c r="C92" s="121"/>
      <c r="D92" s="121"/>
      <c r="E92" s="121"/>
      <c r="F92" s="122"/>
      <c r="G92" s="123"/>
      <c r="H92" s="124"/>
    </row>
    <row r="93" spans="1:8" ht="16.5" customHeight="1">
      <c r="A93" s="120" t="s">
        <v>1</v>
      </c>
      <c r="B93" s="121"/>
      <c r="C93" s="121"/>
      <c r="D93" s="121"/>
      <c r="E93" s="121"/>
      <c r="F93" s="122"/>
      <c r="G93" s="123"/>
      <c r="H93" s="124"/>
    </row>
    <row r="94" spans="1:8" ht="16.5" customHeight="1">
      <c r="A94" s="120" t="s">
        <v>180</v>
      </c>
      <c r="B94" s="121"/>
      <c r="C94" s="121"/>
      <c r="D94" s="121"/>
      <c r="E94" s="121"/>
      <c r="F94" s="122"/>
      <c r="G94" s="123"/>
      <c r="H94" s="124"/>
    </row>
    <row r="95" spans="1:8" ht="16.5" customHeight="1">
      <c r="A95" s="120" t="s">
        <v>181</v>
      </c>
      <c r="B95" s="121"/>
      <c r="C95" s="121"/>
      <c r="D95" s="121"/>
      <c r="E95" s="121"/>
      <c r="F95" s="122"/>
      <c r="G95" s="123"/>
      <c r="H95" s="124"/>
    </row>
    <row r="96" spans="1:8" ht="16.5" customHeight="1">
      <c r="A96" s="120" t="s">
        <v>182</v>
      </c>
      <c r="B96" s="121"/>
      <c r="C96" s="121"/>
      <c r="D96" s="121"/>
      <c r="E96" s="121"/>
      <c r="F96" s="122"/>
      <c r="G96" s="123"/>
      <c r="H96" s="124"/>
    </row>
    <row r="97" spans="1:8" ht="16.5" customHeight="1">
      <c r="A97" s="120" t="s">
        <v>183</v>
      </c>
      <c r="B97" s="121"/>
      <c r="C97" s="121"/>
      <c r="D97" s="121"/>
      <c r="E97" s="121"/>
      <c r="F97" s="122"/>
      <c r="G97" s="123"/>
      <c r="H97" s="124"/>
    </row>
    <row r="98" spans="1:8" ht="16.5" customHeight="1">
      <c r="A98" s="120" t="s">
        <v>184</v>
      </c>
      <c r="B98" s="121"/>
      <c r="C98" s="121"/>
      <c r="D98" s="121"/>
      <c r="E98" s="121"/>
      <c r="F98" s="122"/>
      <c r="G98" s="123"/>
      <c r="H98" s="124"/>
    </row>
    <row r="99" spans="1:8" ht="16.5" customHeight="1">
      <c r="A99" s="120" t="s">
        <v>185</v>
      </c>
      <c r="B99" s="121"/>
      <c r="C99" s="121"/>
      <c r="D99" s="121"/>
      <c r="E99" s="121"/>
      <c r="F99" s="122"/>
      <c r="G99" s="123"/>
      <c r="H99" s="124"/>
    </row>
    <row r="100" spans="1:8" ht="16.5" customHeight="1">
      <c r="A100" s="120" t="s">
        <v>186</v>
      </c>
      <c r="B100" s="121"/>
      <c r="C100" s="121"/>
      <c r="D100" s="121"/>
      <c r="E100" s="121"/>
      <c r="F100" s="122"/>
      <c r="G100" s="123"/>
      <c r="H100" s="124"/>
    </row>
    <row r="101" spans="1:8" ht="16.5" customHeight="1">
      <c r="A101" s="120" t="s">
        <v>187</v>
      </c>
      <c r="B101" s="121"/>
      <c r="C101" s="121"/>
      <c r="D101" s="121"/>
      <c r="E101" s="121"/>
      <c r="F101" s="122"/>
      <c r="G101" s="123"/>
      <c r="H101" s="124"/>
    </row>
    <row r="102" spans="1:8" ht="16.5" customHeight="1">
      <c r="A102" s="120" t="s">
        <v>188</v>
      </c>
      <c r="B102" s="121"/>
      <c r="C102" s="121"/>
      <c r="D102" s="121"/>
      <c r="E102" s="121"/>
      <c r="F102" s="122"/>
      <c r="G102" s="123"/>
      <c r="H102" s="124"/>
    </row>
    <row r="103" spans="1:8" ht="16.5" customHeight="1">
      <c r="A103" s="120" t="s">
        <v>189</v>
      </c>
      <c r="B103" s="121"/>
      <c r="C103" s="121"/>
      <c r="D103" s="121"/>
      <c r="E103" s="121"/>
      <c r="F103" s="122"/>
      <c r="G103" s="123"/>
      <c r="H103" s="124"/>
    </row>
    <row r="104" spans="1:8" ht="16.5" customHeight="1">
      <c r="A104" s="120" t="s">
        <v>190</v>
      </c>
      <c r="B104" s="121"/>
      <c r="C104" s="121"/>
      <c r="D104" s="121"/>
      <c r="E104" s="121"/>
      <c r="F104" s="122"/>
      <c r="G104" s="123"/>
      <c r="H104" s="124"/>
    </row>
    <row r="105" spans="1:8" ht="16.5" customHeight="1">
      <c r="A105" s="120" t="s">
        <v>191</v>
      </c>
      <c r="B105" s="121"/>
      <c r="C105" s="121"/>
      <c r="D105" s="121"/>
      <c r="E105" s="121"/>
      <c r="F105" s="122"/>
      <c r="G105" s="123"/>
      <c r="H105" s="124"/>
    </row>
    <row r="106" spans="1:8" ht="16.5" customHeight="1">
      <c r="A106" s="120" t="s">
        <v>192</v>
      </c>
      <c r="B106" s="121"/>
      <c r="C106" s="121"/>
      <c r="D106" s="121"/>
      <c r="E106" s="121"/>
      <c r="F106" s="122"/>
      <c r="G106" s="123"/>
      <c r="H106" s="124"/>
    </row>
    <row r="107" spans="1:8" ht="36.75" customHeight="1">
      <c r="A107" s="120" t="s">
        <v>193</v>
      </c>
      <c r="B107" s="121"/>
      <c r="C107" s="121"/>
      <c r="D107" s="121"/>
      <c r="E107" s="121"/>
      <c r="F107" s="122"/>
      <c r="G107" s="123"/>
      <c r="H107" s="124"/>
    </row>
    <row r="108" spans="1:8" ht="16.5" customHeight="1">
      <c r="A108" s="120" t="s">
        <v>1</v>
      </c>
      <c r="B108" s="121"/>
      <c r="C108" s="121"/>
      <c r="D108" s="121"/>
      <c r="E108" s="121"/>
      <c r="F108" s="122"/>
      <c r="G108" s="123"/>
      <c r="H108" s="124"/>
    </row>
    <row r="109" spans="1:8" ht="16.5" customHeight="1">
      <c r="A109" s="120" t="s">
        <v>194</v>
      </c>
      <c r="B109" s="121"/>
      <c r="C109" s="121"/>
      <c r="D109" s="121"/>
      <c r="E109" s="121"/>
      <c r="F109" s="122"/>
      <c r="G109" s="123"/>
      <c r="H109" s="124"/>
    </row>
    <row r="110" spans="1:8" ht="16.5" customHeight="1">
      <c r="A110" s="120" t="s">
        <v>195</v>
      </c>
      <c r="B110" s="121"/>
      <c r="C110" s="121"/>
      <c r="D110" s="121"/>
      <c r="E110" s="121"/>
      <c r="F110" s="122"/>
      <c r="G110" s="123"/>
      <c r="H110" s="124"/>
    </row>
    <row r="111" spans="1:8" ht="16.5" customHeight="1">
      <c r="A111" s="120" t="s">
        <v>196</v>
      </c>
      <c r="B111" s="121"/>
      <c r="C111" s="121"/>
      <c r="D111" s="121"/>
      <c r="E111" s="121"/>
      <c r="F111" s="122"/>
      <c r="G111" s="123"/>
      <c r="H111" s="124"/>
    </row>
    <row r="112" spans="1:8" ht="16.5" customHeight="1">
      <c r="A112" s="120" t="s">
        <v>197</v>
      </c>
      <c r="B112" s="121"/>
      <c r="C112" s="121"/>
      <c r="D112" s="121"/>
      <c r="E112" s="121"/>
      <c r="F112" s="122"/>
      <c r="G112" s="123"/>
      <c r="H112" s="124"/>
    </row>
    <row r="113" spans="1:8" ht="16.5" customHeight="1">
      <c r="A113" s="120" t="s">
        <v>198</v>
      </c>
      <c r="B113" s="121"/>
      <c r="C113" s="121"/>
      <c r="D113" s="121"/>
      <c r="E113" s="121"/>
      <c r="F113" s="122"/>
      <c r="G113" s="123"/>
      <c r="H113" s="124"/>
    </row>
    <row r="114" spans="1:8" ht="16.5" customHeight="1">
      <c r="A114" s="120" t="s">
        <v>199</v>
      </c>
      <c r="B114" s="121"/>
      <c r="C114" s="121"/>
      <c r="D114" s="121"/>
      <c r="E114" s="121"/>
      <c r="F114" s="122"/>
      <c r="G114" s="123"/>
      <c r="H114" s="124"/>
    </row>
    <row r="115" spans="1:8" ht="16.5" customHeight="1">
      <c r="A115" s="120" t="s">
        <v>200</v>
      </c>
      <c r="B115" s="121"/>
      <c r="C115" s="121"/>
      <c r="D115" s="121"/>
      <c r="E115" s="121"/>
      <c r="F115" s="122"/>
      <c r="G115" s="123"/>
      <c r="H115" s="124"/>
    </row>
    <row r="116" spans="1:8" ht="16.5" customHeight="1">
      <c r="A116" s="120" t="s">
        <v>201</v>
      </c>
      <c r="B116" s="121"/>
      <c r="C116" s="121"/>
      <c r="D116" s="121"/>
      <c r="E116" s="121"/>
      <c r="F116" s="122"/>
      <c r="G116" s="123"/>
      <c r="H116" s="124"/>
    </row>
    <row r="117" spans="1:8" ht="16.5" customHeight="1">
      <c r="A117" s="120" t="s">
        <v>202</v>
      </c>
      <c r="B117" s="121"/>
      <c r="C117" s="121"/>
      <c r="D117" s="121"/>
      <c r="E117" s="121"/>
      <c r="F117" s="122"/>
      <c r="G117" s="123"/>
      <c r="H117" s="124"/>
    </row>
    <row r="118" spans="1:8" ht="16.5" customHeight="1">
      <c r="A118" s="120" t="s">
        <v>203</v>
      </c>
      <c r="B118" s="121"/>
      <c r="C118" s="121"/>
      <c r="D118" s="121"/>
      <c r="E118" s="121"/>
      <c r="F118" s="122"/>
      <c r="G118" s="123"/>
      <c r="H118" s="124"/>
    </row>
    <row r="119" spans="1:8" ht="16.5" customHeight="1">
      <c r="A119" s="120" t="s">
        <v>204</v>
      </c>
      <c r="B119" s="121"/>
      <c r="C119" s="121"/>
      <c r="D119" s="121"/>
      <c r="E119" s="121"/>
      <c r="F119" s="122"/>
      <c r="G119" s="123"/>
      <c r="H119" s="124"/>
    </row>
    <row r="120" spans="1:8" ht="16.5" customHeight="1">
      <c r="A120" s="120" t="s">
        <v>205</v>
      </c>
      <c r="B120" s="121"/>
      <c r="C120" s="121"/>
      <c r="D120" s="121"/>
      <c r="E120" s="121"/>
      <c r="F120" s="122"/>
      <c r="G120" s="123"/>
      <c r="H120" s="124"/>
    </row>
    <row r="121" spans="1:8" ht="16.5" customHeight="1">
      <c r="A121" s="120" t="s">
        <v>206</v>
      </c>
      <c r="B121" s="121"/>
      <c r="C121" s="121"/>
      <c r="D121" s="121"/>
      <c r="E121" s="121"/>
      <c r="F121" s="122"/>
      <c r="G121" s="123"/>
      <c r="H121" s="124"/>
    </row>
  </sheetData>
  <sheetProtection/>
  <mergeCells count="205">
    <mergeCell ref="E2:G2"/>
    <mergeCell ref="F3:H3"/>
    <mergeCell ref="F4:H4"/>
    <mergeCell ref="F5:H5"/>
    <mergeCell ref="F6:H6"/>
    <mergeCell ref="F7:H7"/>
    <mergeCell ref="F8:H8"/>
    <mergeCell ref="A10:H10"/>
    <mergeCell ref="A12:H12"/>
    <mergeCell ref="A14:H14"/>
    <mergeCell ref="A15:C15"/>
    <mergeCell ref="D15:H15"/>
    <mergeCell ref="A16:C16"/>
    <mergeCell ref="D16:H16"/>
    <mergeCell ref="A17:C17"/>
    <mergeCell ref="D17:H17"/>
    <mergeCell ref="A18:C18"/>
    <mergeCell ref="D18:H18"/>
    <mergeCell ref="A19:C19"/>
    <mergeCell ref="D19:H19"/>
    <mergeCell ref="A20:C20"/>
    <mergeCell ref="D20:H20"/>
    <mergeCell ref="A21:C21"/>
    <mergeCell ref="D21:H21"/>
    <mergeCell ref="A22:C22"/>
    <mergeCell ref="D22:H22"/>
    <mergeCell ref="A23:C23"/>
    <mergeCell ref="D23:H23"/>
    <mergeCell ref="A24:C24"/>
    <mergeCell ref="D24:H24"/>
    <mergeCell ref="A25:C25"/>
    <mergeCell ref="D25:H25"/>
    <mergeCell ref="A26:C26"/>
    <mergeCell ref="D26:H26"/>
    <mergeCell ref="A27:C27"/>
    <mergeCell ref="D27:H27"/>
    <mergeCell ref="A28:C28"/>
    <mergeCell ref="D28:H28"/>
    <mergeCell ref="A29:C29"/>
    <mergeCell ref="D29:H29"/>
    <mergeCell ref="A30:C30"/>
    <mergeCell ref="D30:H30"/>
    <mergeCell ref="A31:C31"/>
    <mergeCell ref="D31:H31"/>
    <mergeCell ref="A32:C32"/>
    <mergeCell ref="D32:H32"/>
    <mergeCell ref="A33:H33"/>
    <mergeCell ref="A35:H35"/>
    <mergeCell ref="A36:G36"/>
    <mergeCell ref="A37:H37"/>
    <mergeCell ref="A38:G38"/>
    <mergeCell ref="A39:H39"/>
    <mergeCell ref="A41:G41"/>
    <mergeCell ref="A45:H45"/>
    <mergeCell ref="A46:F46"/>
    <mergeCell ref="G46:H46"/>
    <mergeCell ref="A47:F47"/>
    <mergeCell ref="G47:H47"/>
    <mergeCell ref="A48:F48"/>
    <mergeCell ref="G48:H48"/>
    <mergeCell ref="A49:F49"/>
    <mergeCell ref="G49:H49"/>
    <mergeCell ref="A50:F50"/>
    <mergeCell ref="G50:H50"/>
    <mergeCell ref="A51:F51"/>
    <mergeCell ref="G51:H51"/>
    <mergeCell ref="A52:F52"/>
    <mergeCell ref="G52:H52"/>
    <mergeCell ref="A53:F53"/>
    <mergeCell ref="G53:H53"/>
    <mergeCell ref="A54:F54"/>
    <mergeCell ref="G54:H54"/>
    <mergeCell ref="A55:F55"/>
    <mergeCell ref="G55:H55"/>
    <mergeCell ref="A56:F56"/>
    <mergeCell ref="G56:H56"/>
    <mergeCell ref="A57:F57"/>
    <mergeCell ref="G57:H57"/>
    <mergeCell ref="A58:F58"/>
    <mergeCell ref="G58:H58"/>
    <mergeCell ref="A59:F59"/>
    <mergeCell ref="G59:H59"/>
    <mergeCell ref="A60:F60"/>
    <mergeCell ref="G60:H60"/>
    <mergeCell ref="A61:F61"/>
    <mergeCell ref="G61:H61"/>
    <mergeCell ref="A62:F62"/>
    <mergeCell ref="G62:H62"/>
    <mergeCell ref="A63:F63"/>
    <mergeCell ref="G63:H63"/>
    <mergeCell ref="A64:F64"/>
    <mergeCell ref="G64:H64"/>
    <mergeCell ref="A65:F65"/>
    <mergeCell ref="G65:H65"/>
    <mergeCell ref="A66:F66"/>
    <mergeCell ref="G66:H66"/>
    <mergeCell ref="A67:F67"/>
    <mergeCell ref="G67:H67"/>
    <mergeCell ref="A68:F68"/>
    <mergeCell ref="G68:H68"/>
    <mergeCell ref="A69:F69"/>
    <mergeCell ref="G69:H69"/>
    <mergeCell ref="A70:F70"/>
    <mergeCell ref="G70:H70"/>
    <mergeCell ref="A71:F71"/>
    <mergeCell ref="G71:H71"/>
    <mergeCell ref="A72:F72"/>
    <mergeCell ref="G72:H72"/>
    <mergeCell ref="A73:F73"/>
    <mergeCell ref="G73:H73"/>
    <mergeCell ref="A74:F74"/>
    <mergeCell ref="G74:H74"/>
    <mergeCell ref="A75:F75"/>
    <mergeCell ref="G75:H75"/>
    <mergeCell ref="A76:F76"/>
    <mergeCell ref="G76:H76"/>
    <mergeCell ref="A77:F77"/>
    <mergeCell ref="G77:H77"/>
    <mergeCell ref="A78:F78"/>
    <mergeCell ref="G78:H78"/>
    <mergeCell ref="A79:F79"/>
    <mergeCell ref="G79:H79"/>
    <mergeCell ref="A80:F80"/>
    <mergeCell ref="G80:H80"/>
    <mergeCell ref="A81:F81"/>
    <mergeCell ref="G81:H81"/>
    <mergeCell ref="A82:F82"/>
    <mergeCell ref="G82:H82"/>
    <mergeCell ref="A83:F83"/>
    <mergeCell ref="G83:H83"/>
    <mergeCell ref="A84:F84"/>
    <mergeCell ref="G84:H84"/>
    <mergeCell ref="A85:F85"/>
    <mergeCell ref="G85:H85"/>
    <mergeCell ref="A86:F86"/>
    <mergeCell ref="G86:H86"/>
    <mergeCell ref="A87:F87"/>
    <mergeCell ref="G87:H87"/>
    <mergeCell ref="A88:F88"/>
    <mergeCell ref="G88:H88"/>
    <mergeCell ref="A89:F89"/>
    <mergeCell ref="G89:H89"/>
    <mergeCell ref="A90:F90"/>
    <mergeCell ref="G90:H90"/>
    <mergeCell ref="A91:F91"/>
    <mergeCell ref="A92:F92"/>
    <mergeCell ref="G92:H92"/>
    <mergeCell ref="A93:F93"/>
    <mergeCell ref="G93:H93"/>
    <mergeCell ref="A94:F94"/>
    <mergeCell ref="G94:H94"/>
    <mergeCell ref="A95:F95"/>
    <mergeCell ref="G95:H95"/>
    <mergeCell ref="A96:F96"/>
    <mergeCell ref="G96:H96"/>
    <mergeCell ref="A97:F97"/>
    <mergeCell ref="G97:H97"/>
    <mergeCell ref="A98:F98"/>
    <mergeCell ref="G98:H98"/>
    <mergeCell ref="A99:F99"/>
    <mergeCell ref="G99:H99"/>
    <mergeCell ref="A100:F100"/>
    <mergeCell ref="G100:H100"/>
    <mergeCell ref="A101:F101"/>
    <mergeCell ref="G101:H101"/>
    <mergeCell ref="A102:F102"/>
    <mergeCell ref="G102:H102"/>
    <mergeCell ref="A103:F103"/>
    <mergeCell ref="G103:H103"/>
    <mergeCell ref="A104:F104"/>
    <mergeCell ref="G104:H104"/>
    <mergeCell ref="A105:F105"/>
    <mergeCell ref="G105:H105"/>
    <mergeCell ref="A106:F106"/>
    <mergeCell ref="G106:H106"/>
    <mergeCell ref="A107:F107"/>
    <mergeCell ref="G107:H107"/>
    <mergeCell ref="A108:F108"/>
    <mergeCell ref="G108:H108"/>
    <mergeCell ref="A109:F109"/>
    <mergeCell ref="G109:H109"/>
    <mergeCell ref="A110:F110"/>
    <mergeCell ref="G110:H110"/>
    <mergeCell ref="A111:F111"/>
    <mergeCell ref="G111:H111"/>
    <mergeCell ref="A112:F112"/>
    <mergeCell ref="G112:H112"/>
    <mergeCell ref="A113:F113"/>
    <mergeCell ref="G113:H113"/>
    <mergeCell ref="A114:F114"/>
    <mergeCell ref="G114:H114"/>
    <mergeCell ref="A115:F115"/>
    <mergeCell ref="G115:H115"/>
    <mergeCell ref="A116:F116"/>
    <mergeCell ref="G116:H116"/>
    <mergeCell ref="A117:F117"/>
    <mergeCell ref="G117:H117"/>
    <mergeCell ref="A118:F118"/>
    <mergeCell ref="G118:H118"/>
    <mergeCell ref="A119:F119"/>
    <mergeCell ref="G119:H119"/>
    <mergeCell ref="A120:F120"/>
    <mergeCell ref="G120:H120"/>
    <mergeCell ref="A121:F121"/>
    <mergeCell ref="G121:H121"/>
  </mergeCells>
  <hyperlinks>
    <hyperlink ref="D24" r:id="rId1" display="ddom3-apatity@bk.ru"/>
  </hyperlinks>
  <printOptions/>
  <pageMargins left="0.984251968503937" right="0.1968503937007874" top="0.8267716535433072" bottom="0.5905511811023623" header="0" footer="0"/>
  <pageSetup horizontalDpi="600" verticalDpi="600" orientation="portrait" paperSize="9" scale="83" r:id="rId2"/>
  <rowBreaks count="2" manualBreakCount="2">
    <brk id="32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SheetLayoutView="100" zoomScalePageLayoutView="0" workbookViewId="0" topLeftCell="A6">
      <selection activeCell="E77" sqref="E77"/>
    </sheetView>
  </sheetViews>
  <sheetFormatPr defaultColWidth="9.00390625" defaultRowHeight="12.75"/>
  <cols>
    <col min="1" max="1" width="21.125" style="0" bestFit="1" customWidth="1"/>
    <col min="3" max="3" width="13.00390625" style="0" customWidth="1"/>
    <col min="4" max="4" width="8.75390625" style="0" customWidth="1"/>
    <col min="5" max="5" width="17.375" style="0" customWidth="1"/>
    <col min="6" max="6" width="15.625" style="0" customWidth="1"/>
    <col min="7" max="7" width="15.75390625" style="0" customWidth="1"/>
    <col min="8" max="8" width="13.625" style="0" customWidth="1"/>
    <col min="9" max="9" width="15.625" style="0" customWidth="1"/>
  </cols>
  <sheetData>
    <row r="1" spans="1:9" ht="14.25" customHeight="1">
      <c r="A1" s="135" t="s">
        <v>99</v>
      </c>
      <c r="B1" s="135"/>
      <c r="C1" s="135"/>
      <c r="D1" s="135"/>
      <c r="E1" s="135"/>
      <c r="F1" s="135"/>
      <c r="G1" s="135"/>
      <c r="H1" s="135"/>
      <c r="I1" s="135"/>
    </row>
    <row r="2" spans="1:9" ht="14.25" customHeight="1">
      <c r="A2" s="137" t="s">
        <v>98</v>
      </c>
      <c r="B2" s="137"/>
      <c r="C2" s="137"/>
      <c r="D2" s="137" t="s">
        <v>97</v>
      </c>
      <c r="E2" s="137" t="s">
        <v>96</v>
      </c>
      <c r="F2" s="137" t="s">
        <v>95</v>
      </c>
      <c r="G2" s="137"/>
      <c r="H2" s="137"/>
      <c r="I2" s="137"/>
    </row>
    <row r="3" spans="1:9" ht="15" customHeight="1">
      <c r="A3" s="137"/>
      <c r="B3" s="137"/>
      <c r="C3" s="137"/>
      <c r="D3" s="137"/>
      <c r="E3" s="137"/>
      <c r="F3" s="132" t="s">
        <v>94</v>
      </c>
      <c r="G3" s="137"/>
      <c r="H3" s="137"/>
      <c r="I3" s="155" t="s">
        <v>93</v>
      </c>
    </row>
    <row r="4" spans="1:9" ht="31.5" customHeight="1">
      <c r="A4" s="137"/>
      <c r="B4" s="137"/>
      <c r="C4" s="137"/>
      <c r="D4" s="137"/>
      <c r="E4" s="137"/>
      <c r="F4" s="132"/>
      <c r="G4" s="137"/>
      <c r="H4" s="137"/>
      <c r="I4" s="156"/>
    </row>
    <row r="5" spans="1:9" ht="104.25" customHeight="1">
      <c r="A5" s="137"/>
      <c r="B5" s="137"/>
      <c r="C5" s="137"/>
      <c r="D5" s="137"/>
      <c r="E5" s="137"/>
      <c r="F5" s="21" t="s">
        <v>92</v>
      </c>
      <c r="G5" s="26" t="s">
        <v>91</v>
      </c>
      <c r="H5" s="26" t="s">
        <v>90</v>
      </c>
      <c r="I5" s="157"/>
    </row>
    <row r="6" spans="1:9" ht="13.5" customHeight="1">
      <c r="A6" s="142">
        <v>1</v>
      </c>
      <c r="B6" s="142"/>
      <c r="C6" s="142"/>
      <c r="D6" s="45">
        <v>2</v>
      </c>
      <c r="E6" s="45">
        <v>3</v>
      </c>
      <c r="F6" s="45">
        <v>4</v>
      </c>
      <c r="G6" s="45">
        <v>5</v>
      </c>
      <c r="H6" s="45">
        <v>6</v>
      </c>
      <c r="I6" s="45">
        <v>7</v>
      </c>
    </row>
    <row r="7" spans="1:9" ht="42.75" customHeight="1">
      <c r="A7" s="152" t="s">
        <v>89</v>
      </c>
      <c r="B7" s="153"/>
      <c r="C7" s="154"/>
      <c r="D7" s="44"/>
      <c r="E7" s="38"/>
      <c r="F7" s="43"/>
      <c r="G7" s="38"/>
      <c r="H7" s="42"/>
      <c r="I7" s="42"/>
    </row>
    <row r="8" spans="1:9" ht="14.25">
      <c r="A8" s="158" t="s">
        <v>88</v>
      </c>
      <c r="B8" s="159"/>
      <c r="C8" s="160"/>
      <c r="D8" s="40"/>
      <c r="E8" s="33">
        <f>F8+G8</f>
        <v>33001400</v>
      </c>
      <c r="F8" s="33">
        <f>F18+F22</f>
        <v>31588500</v>
      </c>
      <c r="G8" s="33">
        <v>1412900</v>
      </c>
      <c r="H8" s="115"/>
      <c r="I8" s="115"/>
    </row>
    <row r="9" spans="1:9" ht="15">
      <c r="A9" s="161" t="s">
        <v>1</v>
      </c>
      <c r="B9" s="162"/>
      <c r="C9" s="163"/>
      <c r="D9" s="25"/>
      <c r="E9" s="31"/>
      <c r="F9" s="31"/>
      <c r="G9" s="31"/>
      <c r="H9" s="116"/>
      <c r="I9" s="116"/>
    </row>
    <row r="10" spans="1:9" ht="15">
      <c r="A10" s="120" t="s">
        <v>87</v>
      </c>
      <c r="B10" s="121"/>
      <c r="C10" s="122"/>
      <c r="D10" s="40">
        <v>120</v>
      </c>
      <c r="E10" s="33"/>
      <c r="F10" s="33"/>
      <c r="G10" s="33"/>
      <c r="H10" s="115"/>
      <c r="I10" s="115"/>
    </row>
    <row r="11" spans="1:9" ht="89.25" customHeight="1">
      <c r="A11" s="120" t="s">
        <v>86</v>
      </c>
      <c r="B11" s="121"/>
      <c r="C11" s="122"/>
      <c r="D11" s="40">
        <v>130</v>
      </c>
      <c r="E11" s="33"/>
      <c r="F11" s="33"/>
      <c r="G11" s="33"/>
      <c r="H11" s="115"/>
      <c r="I11" s="115"/>
    </row>
    <row r="12" spans="1:9" ht="15">
      <c r="A12" s="222" t="s">
        <v>1</v>
      </c>
      <c r="B12" s="223"/>
      <c r="C12" s="224"/>
      <c r="D12" s="40"/>
      <c r="E12" s="31"/>
      <c r="F12" s="31"/>
      <c r="G12" s="31"/>
      <c r="H12" s="116"/>
      <c r="I12" s="116"/>
    </row>
    <row r="13" spans="1:9" ht="14.25" customHeight="1" hidden="1">
      <c r="A13" s="222"/>
      <c r="B13" s="223"/>
      <c r="C13" s="224"/>
      <c r="D13" s="40"/>
      <c r="E13" s="31"/>
      <c r="F13" s="31"/>
      <c r="G13" s="31"/>
      <c r="H13" s="116"/>
      <c r="I13" s="116"/>
    </row>
    <row r="14" spans="1:9" ht="14.25" customHeight="1" hidden="1">
      <c r="A14" s="222"/>
      <c r="B14" s="223"/>
      <c r="C14" s="224"/>
      <c r="D14" s="40"/>
      <c r="E14" s="31"/>
      <c r="F14" s="31"/>
      <c r="G14" s="31"/>
      <c r="H14" s="116"/>
      <c r="I14" s="116"/>
    </row>
    <row r="15" spans="1:9" ht="28.5" customHeight="1">
      <c r="A15" s="222" t="s">
        <v>85</v>
      </c>
      <c r="B15" s="223"/>
      <c r="C15" s="224"/>
      <c r="D15" s="40"/>
      <c r="E15" s="33"/>
      <c r="F15" s="33"/>
      <c r="G15" s="33"/>
      <c r="H15" s="115"/>
      <c r="I15" s="115"/>
    </row>
    <row r="16" spans="1:9" ht="15">
      <c r="A16" s="222" t="s">
        <v>1</v>
      </c>
      <c r="B16" s="223"/>
      <c r="C16" s="224"/>
      <c r="D16" s="40"/>
      <c r="E16" s="31"/>
      <c r="F16" s="31"/>
      <c r="G16" s="31"/>
      <c r="H16" s="116"/>
      <c r="I16" s="116"/>
    </row>
    <row r="17" spans="1:9" ht="15" hidden="1">
      <c r="A17" s="225" t="s">
        <v>218</v>
      </c>
      <c r="B17" s="226"/>
      <c r="C17" s="227"/>
      <c r="D17" s="40"/>
      <c r="E17" s="31">
        <f>E15</f>
        <v>0</v>
      </c>
      <c r="F17" s="31"/>
      <c r="G17" s="31"/>
      <c r="H17" s="116">
        <f>H15</f>
        <v>0</v>
      </c>
      <c r="I17" s="116"/>
    </row>
    <row r="18" spans="1:9" ht="36.75" customHeight="1">
      <c r="A18" s="228" t="s">
        <v>84</v>
      </c>
      <c r="B18" s="229"/>
      <c r="C18" s="230"/>
      <c r="D18" s="40">
        <v>180</v>
      </c>
      <c r="E18" s="33">
        <f>F18</f>
        <v>30052800</v>
      </c>
      <c r="F18" s="33">
        <v>30052800</v>
      </c>
      <c r="G18" s="33">
        <v>1412900</v>
      </c>
      <c r="H18" s="115"/>
      <c r="I18" s="115"/>
    </row>
    <row r="19" spans="1:9" ht="15">
      <c r="A19" s="222" t="s">
        <v>1</v>
      </c>
      <c r="B19" s="223"/>
      <c r="C19" s="224"/>
      <c r="D19" s="25"/>
      <c r="E19" s="31"/>
      <c r="F19" s="31"/>
      <c r="G19" s="31"/>
      <c r="H19" s="116"/>
      <c r="I19" s="116"/>
    </row>
    <row r="20" spans="1:9" ht="80.25" customHeight="1">
      <c r="A20" s="222" t="s">
        <v>279</v>
      </c>
      <c r="B20" s="223"/>
      <c r="C20" s="224"/>
      <c r="D20" s="25"/>
      <c r="E20" s="31"/>
      <c r="F20" s="31"/>
      <c r="G20" s="31"/>
      <c r="H20" s="116"/>
      <c r="I20" s="116"/>
    </row>
    <row r="21" spans="1:9" ht="15">
      <c r="A21" s="222"/>
      <c r="B21" s="223"/>
      <c r="C21" s="224"/>
      <c r="D21" s="25"/>
      <c r="E21" s="31"/>
      <c r="F21" s="31"/>
      <c r="G21" s="31"/>
      <c r="H21" s="116"/>
      <c r="I21" s="116"/>
    </row>
    <row r="22" spans="1:9" ht="14.25" customHeight="1">
      <c r="A22" s="228" t="s">
        <v>281</v>
      </c>
      <c r="B22" s="229"/>
      <c r="C22" s="230"/>
      <c r="D22" s="40">
        <v>180</v>
      </c>
      <c r="E22" s="33">
        <f>F22</f>
        <v>1535700</v>
      </c>
      <c r="F22" s="33">
        <v>1535700</v>
      </c>
      <c r="G22" s="33"/>
      <c r="H22" s="115"/>
      <c r="I22" s="115"/>
    </row>
    <row r="23" spans="1:9" ht="14.25" customHeight="1">
      <c r="A23" s="222" t="s">
        <v>280</v>
      </c>
      <c r="B23" s="223"/>
      <c r="C23" s="224"/>
      <c r="D23" s="40">
        <v>180</v>
      </c>
      <c r="E23" s="33">
        <f>G23</f>
        <v>1412900</v>
      </c>
      <c r="F23" s="33"/>
      <c r="G23" s="33">
        <v>1412900</v>
      </c>
      <c r="H23" s="115"/>
      <c r="I23" s="115"/>
    </row>
    <row r="24" spans="1:9" ht="15" hidden="1">
      <c r="A24" s="225" t="s">
        <v>218</v>
      </c>
      <c r="B24" s="226"/>
      <c r="C24" s="227"/>
      <c r="D24" s="40">
        <v>180</v>
      </c>
      <c r="E24" s="33">
        <f>H24</f>
        <v>0</v>
      </c>
      <c r="F24" s="33"/>
      <c r="G24" s="33"/>
      <c r="H24" s="115"/>
      <c r="I24" s="115"/>
    </row>
    <row r="25" spans="1:9" ht="21" customHeight="1">
      <c r="A25" s="222" t="s">
        <v>82</v>
      </c>
      <c r="B25" s="223"/>
      <c r="C25" s="224"/>
      <c r="D25" s="40">
        <v>400</v>
      </c>
      <c r="E25" s="33"/>
      <c r="F25" s="33"/>
      <c r="G25" s="33"/>
      <c r="H25" s="115"/>
      <c r="I25" s="115"/>
    </row>
    <row r="26" spans="1:9" ht="15.75" customHeight="1">
      <c r="A26" s="222" t="s">
        <v>1</v>
      </c>
      <c r="B26" s="223"/>
      <c r="C26" s="224"/>
      <c r="D26" s="40"/>
      <c r="E26" s="31"/>
      <c r="F26" s="31"/>
      <c r="G26" s="31"/>
      <c r="H26" s="116"/>
      <c r="I26" s="116"/>
    </row>
    <row r="27" spans="1:9" ht="15.75" customHeight="1">
      <c r="A27" s="222"/>
      <c r="B27" s="223"/>
      <c r="C27" s="224"/>
      <c r="D27" s="40"/>
      <c r="E27" s="31"/>
      <c r="F27" s="31"/>
      <c r="G27" s="31"/>
      <c r="H27" s="116"/>
      <c r="I27" s="116"/>
    </row>
    <row r="28" spans="1:9" ht="15.75" customHeight="1">
      <c r="A28" s="161"/>
      <c r="B28" s="162"/>
      <c r="C28" s="163"/>
      <c r="D28" s="40"/>
      <c r="E28" s="31"/>
      <c r="F28" s="31"/>
      <c r="G28" s="31"/>
      <c r="H28" s="116"/>
      <c r="I28" s="116"/>
    </row>
    <row r="29" spans="1:9" ht="14.25">
      <c r="A29" s="158" t="s">
        <v>81</v>
      </c>
      <c r="B29" s="159"/>
      <c r="C29" s="160"/>
      <c r="D29" s="40">
        <v>900</v>
      </c>
      <c r="E29" s="33">
        <f>F29+G29+H29</f>
        <v>33001400</v>
      </c>
      <c r="F29" s="33">
        <f>F34+F37+F41+F44+F47+F51+F57+F62+F67+F72+F81</f>
        <v>31588500</v>
      </c>
      <c r="G29" s="33">
        <v>1412900</v>
      </c>
      <c r="H29" s="115"/>
      <c r="I29" s="115"/>
    </row>
    <row r="30" spans="1:9" ht="13.5" customHeight="1">
      <c r="A30" s="161" t="s">
        <v>1</v>
      </c>
      <c r="B30" s="162"/>
      <c r="C30" s="163"/>
      <c r="D30" s="40"/>
      <c r="E30" s="33"/>
      <c r="F30" s="33"/>
      <c r="G30" s="33"/>
      <c r="H30" s="115"/>
      <c r="I30" s="115"/>
    </row>
    <row r="31" spans="1:9" ht="1.5" customHeight="1" hidden="1">
      <c r="A31" s="161" t="s">
        <v>63</v>
      </c>
      <c r="B31" s="162"/>
      <c r="C31" s="163"/>
      <c r="D31" s="25">
        <v>180</v>
      </c>
      <c r="E31" s="33">
        <f>H31</f>
        <v>0</v>
      </c>
      <c r="F31" s="31"/>
      <c r="G31" s="31"/>
      <c r="H31" s="115"/>
      <c r="I31" s="116"/>
    </row>
    <row r="32" spans="1:9" ht="15" hidden="1">
      <c r="A32" s="57" t="s">
        <v>218</v>
      </c>
      <c r="B32" s="54"/>
      <c r="C32" s="55"/>
      <c r="D32" s="25"/>
      <c r="E32" s="31">
        <f>E31</f>
        <v>0</v>
      </c>
      <c r="F32" s="31"/>
      <c r="G32" s="31"/>
      <c r="H32" s="116"/>
      <c r="I32" s="116"/>
    </row>
    <row r="33" spans="1:9" ht="49.5" customHeight="1">
      <c r="A33" s="125" t="s">
        <v>80</v>
      </c>
      <c r="B33" s="126"/>
      <c r="C33" s="127"/>
      <c r="D33" s="40">
        <v>210</v>
      </c>
      <c r="E33" s="33">
        <f>F33</f>
        <v>25232900</v>
      </c>
      <c r="F33" s="33">
        <f>F34+F37+F41</f>
        <v>25232900</v>
      </c>
      <c r="G33" s="33"/>
      <c r="H33" s="115"/>
      <c r="I33" s="115"/>
    </row>
    <row r="34" spans="1:9" ht="14.25">
      <c r="A34" s="125" t="s">
        <v>79</v>
      </c>
      <c r="B34" s="126"/>
      <c r="C34" s="127"/>
      <c r="D34" s="40">
        <v>211</v>
      </c>
      <c r="E34" s="33">
        <f>F34</f>
        <v>19300300</v>
      </c>
      <c r="F34" s="33">
        <v>19300300</v>
      </c>
      <c r="G34" s="33"/>
      <c r="H34" s="115"/>
      <c r="I34" s="115"/>
    </row>
    <row r="35" spans="1:9" ht="15">
      <c r="A35" s="120" t="s">
        <v>63</v>
      </c>
      <c r="B35" s="121"/>
      <c r="C35" s="122"/>
      <c r="D35" s="40"/>
      <c r="E35" s="31"/>
      <c r="F35" s="31"/>
      <c r="G35" s="31"/>
      <c r="H35" s="116"/>
      <c r="I35" s="116"/>
    </row>
    <row r="36" spans="1:9" ht="15">
      <c r="A36" s="37" t="s">
        <v>212</v>
      </c>
      <c r="B36" s="22"/>
      <c r="C36" s="23"/>
      <c r="D36" s="40"/>
      <c r="E36" s="31">
        <f>F36</f>
        <v>19300300</v>
      </c>
      <c r="F36" s="31">
        <f>F34</f>
        <v>19300300</v>
      </c>
      <c r="G36" s="31"/>
      <c r="H36" s="116"/>
      <c r="I36" s="116"/>
    </row>
    <row r="37" spans="1:9" ht="14.25">
      <c r="A37" s="125" t="s">
        <v>78</v>
      </c>
      <c r="B37" s="126"/>
      <c r="C37" s="127"/>
      <c r="D37" s="40">
        <v>212</v>
      </c>
      <c r="E37" s="33">
        <f>F37+G37</f>
        <v>82600</v>
      </c>
      <c r="F37" s="33">
        <v>82600</v>
      </c>
      <c r="G37" s="33"/>
      <c r="H37" s="115"/>
      <c r="I37" s="115"/>
    </row>
    <row r="38" spans="1:9" ht="15" customHeight="1">
      <c r="A38" s="120" t="s">
        <v>63</v>
      </c>
      <c r="B38" s="121"/>
      <c r="C38" s="122"/>
      <c r="D38" s="20"/>
      <c r="E38" s="31"/>
      <c r="F38" s="31"/>
      <c r="G38" s="31"/>
      <c r="H38" s="116"/>
      <c r="I38" s="116"/>
    </row>
    <row r="39" spans="1:9" ht="15" customHeight="1">
      <c r="A39" s="37" t="s">
        <v>212</v>
      </c>
      <c r="B39" s="22"/>
      <c r="C39" s="23"/>
      <c r="D39" s="20"/>
      <c r="E39" s="31">
        <f>F39</f>
        <v>82600</v>
      </c>
      <c r="F39" s="31">
        <f>F37</f>
        <v>82600</v>
      </c>
      <c r="G39" s="31"/>
      <c r="H39" s="116"/>
      <c r="I39" s="116"/>
    </row>
    <row r="40" spans="1:9" ht="15" customHeight="1">
      <c r="A40" s="37" t="s">
        <v>217</v>
      </c>
      <c r="B40" s="22"/>
      <c r="C40" s="23"/>
      <c r="D40" s="20"/>
      <c r="E40" s="31">
        <f>G40</f>
        <v>0</v>
      </c>
      <c r="F40" s="31"/>
      <c r="G40" s="31"/>
      <c r="H40" s="116"/>
      <c r="I40" s="116"/>
    </row>
    <row r="41" spans="1:9" ht="33" customHeight="1">
      <c r="A41" s="125" t="s">
        <v>77</v>
      </c>
      <c r="B41" s="126"/>
      <c r="C41" s="127"/>
      <c r="D41" s="40">
        <v>213</v>
      </c>
      <c r="E41" s="33">
        <f>E43</f>
        <v>5850000</v>
      </c>
      <c r="F41" s="33">
        <v>5850000</v>
      </c>
      <c r="G41" s="33"/>
      <c r="H41" s="115"/>
      <c r="I41" s="115"/>
    </row>
    <row r="42" spans="1:9" ht="17.25" customHeight="1">
      <c r="A42" s="120" t="s">
        <v>63</v>
      </c>
      <c r="B42" s="121"/>
      <c r="C42" s="122"/>
      <c r="D42" s="41"/>
      <c r="E42" s="31"/>
      <c r="F42" s="31"/>
      <c r="G42" s="31"/>
      <c r="H42" s="116"/>
      <c r="I42" s="116"/>
    </row>
    <row r="43" spans="1:9" ht="17.25" customHeight="1">
      <c r="A43" s="37" t="s">
        <v>212</v>
      </c>
      <c r="B43" s="22"/>
      <c r="C43" s="23"/>
      <c r="D43" s="41"/>
      <c r="E43" s="31">
        <f>F43</f>
        <v>5850000</v>
      </c>
      <c r="F43" s="31">
        <f>F41</f>
        <v>5850000</v>
      </c>
      <c r="G43" s="31"/>
      <c r="H43" s="116"/>
      <c r="I43" s="116"/>
    </row>
    <row r="44" spans="1:9" ht="14.25">
      <c r="A44" s="158" t="s">
        <v>76</v>
      </c>
      <c r="B44" s="159"/>
      <c r="C44" s="160"/>
      <c r="D44" s="34">
        <v>221</v>
      </c>
      <c r="E44" s="33">
        <f>F44</f>
        <v>76600</v>
      </c>
      <c r="F44" s="33">
        <v>76600</v>
      </c>
      <c r="G44" s="33"/>
      <c r="H44" s="115"/>
      <c r="I44" s="115"/>
    </row>
    <row r="45" spans="1:9" ht="15">
      <c r="A45" s="120" t="s">
        <v>63</v>
      </c>
      <c r="B45" s="121"/>
      <c r="C45" s="122"/>
      <c r="D45" s="34"/>
      <c r="E45" s="31"/>
      <c r="F45" s="31"/>
      <c r="G45" s="31"/>
      <c r="H45" s="116"/>
      <c r="I45" s="116"/>
    </row>
    <row r="46" spans="1:9" ht="15">
      <c r="A46" s="37" t="s">
        <v>212</v>
      </c>
      <c r="B46" s="22"/>
      <c r="C46" s="23"/>
      <c r="D46" s="34"/>
      <c r="E46" s="31">
        <f>F46</f>
        <v>59228.15</v>
      </c>
      <c r="F46" s="31">
        <v>59228.15</v>
      </c>
      <c r="G46" s="31"/>
      <c r="H46" s="116"/>
      <c r="I46" s="116"/>
    </row>
    <row r="47" spans="1:9" ht="27" customHeight="1">
      <c r="A47" s="125" t="s">
        <v>75</v>
      </c>
      <c r="B47" s="126"/>
      <c r="C47" s="127"/>
      <c r="D47" s="40">
        <v>222</v>
      </c>
      <c r="E47" s="33">
        <f>F47+G47</f>
        <v>66500</v>
      </c>
      <c r="F47" s="33">
        <v>16500</v>
      </c>
      <c r="G47" s="33">
        <v>50000</v>
      </c>
      <c r="H47" s="115"/>
      <c r="I47" s="115"/>
    </row>
    <row r="48" spans="1:9" ht="15">
      <c r="A48" s="120" t="s">
        <v>63</v>
      </c>
      <c r="B48" s="121"/>
      <c r="C48" s="122"/>
      <c r="D48" s="20"/>
      <c r="E48" s="31"/>
      <c r="F48" s="31"/>
      <c r="G48" s="31"/>
      <c r="H48" s="116"/>
      <c r="I48" s="116"/>
    </row>
    <row r="49" spans="1:9" ht="15">
      <c r="A49" s="37" t="s">
        <v>212</v>
      </c>
      <c r="B49" s="22"/>
      <c r="C49" s="23"/>
      <c r="D49" s="20"/>
      <c r="E49" s="31">
        <f>F47</f>
        <v>16500</v>
      </c>
      <c r="F49" s="31">
        <f>E49</f>
        <v>16500</v>
      </c>
      <c r="G49" s="31"/>
      <c r="H49" s="116"/>
      <c r="I49" s="116"/>
    </row>
    <row r="50" spans="1:9" ht="21" customHeight="1">
      <c r="A50" s="231" t="s">
        <v>214</v>
      </c>
      <c r="B50" s="22"/>
      <c r="C50" s="23"/>
      <c r="D50" s="20"/>
      <c r="E50" s="31">
        <v>50000</v>
      </c>
      <c r="F50" s="31"/>
      <c r="G50" s="31">
        <v>50000</v>
      </c>
      <c r="H50" s="116"/>
      <c r="I50" s="116"/>
    </row>
    <row r="51" spans="1:9" ht="14.25">
      <c r="A51" s="158" t="s">
        <v>74</v>
      </c>
      <c r="B51" s="159"/>
      <c r="C51" s="160"/>
      <c r="D51" s="34">
        <v>223</v>
      </c>
      <c r="E51" s="33">
        <f>F51+G51</f>
        <v>1558500</v>
      </c>
      <c r="F51" s="33">
        <v>1558500</v>
      </c>
      <c r="G51" s="33"/>
      <c r="H51" s="115"/>
      <c r="I51" s="115"/>
    </row>
    <row r="52" spans="1:9" ht="15">
      <c r="A52" s="120" t="s">
        <v>63</v>
      </c>
      <c r="B52" s="121"/>
      <c r="C52" s="122"/>
      <c r="D52" s="34"/>
      <c r="E52" s="31"/>
      <c r="F52" s="31"/>
      <c r="G52" s="31"/>
      <c r="H52" s="116"/>
      <c r="I52" s="116"/>
    </row>
    <row r="53" spans="1:9" ht="14.25" customHeight="1">
      <c r="A53" s="37" t="s">
        <v>212</v>
      </c>
      <c r="B53" s="22"/>
      <c r="C53" s="23"/>
      <c r="D53" s="34"/>
      <c r="E53" s="31">
        <f>F53</f>
        <v>1558500</v>
      </c>
      <c r="F53" s="31">
        <f>F51</f>
        <v>1558500</v>
      </c>
      <c r="G53" s="31"/>
      <c r="H53" s="116"/>
      <c r="I53" s="116"/>
    </row>
    <row r="54" spans="1:9" ht="0.75" customHeight="1" hidden="1">
      <c r="A54" s="37" t="s">
        <v>215</v>
      </c>
      <c r="B54" s="22"/>
      <c r="C54" s="23"/>
      <c r="D54" s="34"/>
      <c r="E54" s="31"/>
      <c r="F54" s="31"/>
      <c r="G54" s="31"/>
      <c r="H54" s="116"/>
      <c r="I54" s="116"/>
    </row>
    <row r="55" spans="1:9" ht="48" customHeight="1">
      <c r="A55" s="158" t="s">
        <v>73</v>
      </c>
      <c r="B55" s="159"/>
      <c r="C55" s="160"/>
      <c r="D55" s="34">
        <v>224</v>
      </c>
      <c r="E55" s="33"/>
      <c r="F55" s="33"/>
      <c r="G55" s="33"/>
      <c r="H55" s="115"/>
      <c r="I55" s="115"/>
    </row>
    <row r="56" spans="1:9" ht="15" customHeight="1">
      <c r="A56" s="120" t="s">
        <v>63</v>
      </c>
      <c r="B56" s="121"/>
      <c r="C56" s="122"/>
      <c r="D56" s="34"/>
      <c r="E56" s="31"/>
      <c r="F56" s="31"/>
      <c r="G56" s="31"/>
      <c r="H56" s="116"/>
      <c r="I56" s="116"/>
    </row>
    <row r="57" spans="1:9" ht="48.75" customHeight="1">
      <c r="A57" s="125" t="s">
        <v>72</v>
      </c>
      <c r="B57" s="126"/>
      <c r="C57" s="127"/>
      <c r="D57" s="40">
        <v>225</v>
      </c>
      <c r="E57" s="33">
        <f>F57+G57</f>
        <v>346180</v>
      </c>
      <c r="F57" s="33">
        <v>346180</v>
      </c>
      <c r="G57" s="33"/>
      <c r="H57" s="115"/>
      <c r="I57" s="115"/>
    </row>
    <row r="58" spans="1:9" ht="15" customHeight="1">
      <c r="A58" s="120" t="s">
        <v>63</v>
      </c>
      <c r="B58" s="121"/>
      <c r="C58" s="122"/>
      <c r="D58" s="20"/>
      <c r="E58" s="31"/>
      <c r="F58" s="31"/>
      <c r="G58" s="31"/>
      <c r="H58" s="116"/>
      <c r="I58" s="116"/>
    </row>
    <row r="59" spans="1:9" ht="15" customHeight="1">
      <c r="A59" s="37" t="s">
        <v>212</v>
      </c>
      <c r="B59" s="22"/>
      <c r="C59" s="23"/>
      <c r="D59" s="20"/>
      <c r="E59" s="31">
        <f>F59</f>
        <v>346180</v>
      </c>
      <c r="F59" s="31">
        <f>F57</f>
        <v>346180</v>
      </c>
      <c r="G59" s="31"/>
      <c r="H59" s="116"/>
      <c r="I59" s="116"/>
    </row>
    <row r="60" spans="1:9" ht="15" customHeight="1" hidden="1">
      <c r="A60" s="37" t="s">
        <v>216</v>
      </c>
      <c r="B60" s="22"/>
      <c r="C60" s="23"/>
      <c r="D60" s="20"/>
      <c r="E60" s="31">
        <f>G57</f>
        <v>0</v>
      </c>
      <c r="F60" s="31"/>
      <c r="G60" s="31"/>
      <c r="H60" s="116"/>
      <c r="I60" s="116"/>
    </row>
    <row r="61" spans="1:9" ht="15" customHeight="1" hidden="1">
      <c r="A61" s="37" t="s">
        <v>218</v>
      </c>
      <c r="B61" s="22"/>
      <c r="C61" s="23"/>
      <c r="D61" s="20"/>
      <c r="E61" s="31">
        <f>H57</f>
        <v>0</v>
      </c>
      <c r="F61" s="31"/>
      <c r="G61" s="31"/>
      <c r="H61" s="116"/>
      <c r="I61" s="116"/>
    </row>
    <row r="62" spans="1:9" ht="34.5" customHeight="1">
      <c r="A62" s="125" t="s">
        <v>71</v>
      </c>
      <c r="B62" s="126"/>
      <c r="C62" s="127"/>
      <c r="D62" s="40">
        <v>226</v>
      </c>
      <c r="E62" s="33">
        <f>E64+E65</f>
        <v>414040</v>
      </c>
      <c r="F62" s="33">
        <v>414040</v>
      </c>
      <c r="G62" s="33"/>
      <c r="H62" s="115"/>
      <c r="I62" s="115"/>
    </row>
    <row r="63" spans="1:9" ht="15" customHeight="1">
      <c r="A63" s="120" t="s">
        <v>63</v>
      </c>
      <c r="B63" s="121"/>
      <c r="C63" s="122"/>
      <c r="D63" s="20"/>
      <c r="E63" s="31"/>
      <c r="F63" s="31"/>
      <c r="G63" s="31"/>
      <c r="H63" s="116"/>
      <c r="I63" s="116"/>
    </row>
    <row r="64" spans="1:9" ht="15" customHeight="1">
      <c r="A64" s="37" t="s">
        <v>212</v>
      </c>
      <c r="B64" s="22"/>
      <c r="C64" s="23"/>
      <c r="D64" s="20"/>
      <c r="E64" s="31">
        <f>F64</f>
        <v>414040</v>
      </c>
      <c r="F64" s="31">
        <f>F62</f>
        <v>414040</v>
      </c>
      <c r="G64" s="31"/>
      <c r="H64" s="116"/>
      <c r="I64" s="116"/>
    </row>
    <row r="65" spans="1:9" ht="15" customHeight="1" hidden="1">
      <c r="A65" s="166" t="s">
        <v>218</v>
      </c>
      <c r="B65" s="167"/>
      <c r="C65" s="168"/>
      <c r="D65" s="20"/>
      <c r="E65" s="31">
        <f>H65</f>
        <v>0</v>
      </c>
      <c r="F65" s="31"/>
      <c r="G65" s="31"/>
      <c r="H65" s="116"/>
      <c r="I65" s="116"/>
    </row>
    <row r="66" spans="1:9" ht="74.25" customHeight="1">
      <c r="A66" s="165" t="s">
        <v>70</v>
      </c>
      <c r="B66" s="165"/>
      <c r="C66" s="165"/>
      <c r="D66" s="34">
        <v>241</v>
      </c>
      <c r="E66" s="33"/>
      <c r="F66" s="33"/>
      <c r="G66" s="33"/>
      <c r="H66" s="115"/>
      <c r="I66" s="115"/>
    </row>
    <row r="67" spans="1:9" ht="35.25" customHeight="1">
      <c r="A67" s="165" t="s">
        <v>69</v>
      </c>
      <c r="B67" s="165"/>
      <c r="C67" s="165"/>
      <c r="D67" s="34">
        <v>262</v>
      </c>
      <c r="E67" s="33">
        <f>F67+G67</f>
        <v>1620900</v>
      </c>
      <c r="F67" s="33">
        <v>208000</v>
      </c>
      <c r="G67" s="33">
        <v>1412900</v>
      </c>
      <c r="H67" s="115"/>
      <c r="I67" s="115"/>
    </row>
    <row r="68" spans="1:9" ht="15" customHeight="1">
      <c r="A68" s="120" t="s">
        <v>63</v>
      </c>
      <c r="B68" s="121"/>
      <c r="C68" s="122"/>
      <c r="D68" s="34"/>
      <c r="E68" s="31"/>
      <c r="F68" s="31"/>
      <c r="G68" s="31"/>
      <c r="H68" s="116"/>
      <c r="I68" s="116"/>
    </row>
    <row r="69" spans="1:9" ht="15" customHeight="1">
      <c r="A69" s="37" t="s">
        <v>212</v>
      </c>
      <c r="B69" s="22"/>
      <c r="C69" s="23"/>
      <c r="D69" s="34"/>
      <c r="E69" s="31">
        <f>F69</f>
        <v>208000</v>
      </c>
      <c r="F69" s="31">
        <f>F67</f>
        <v>208000</v>
      </c>
      <c r="G69" s="31"/>
      <c r="H69" s="116"/>
      <c r="I69" s="116"/>
    </row>
    <row r="70" spans="1:9" ht="15" customHeight="1">
      <c r="A70" s="37" t="s">
        <v>214</v>
      </c>
      <c r="B70" s="22"/>
      <c r="C70" s="23"/>
      <c r="D70" s="34"/>
      <c r="E70" s="31">
        <f>G70</f>
        <v>1412900</v>
      </c>
      <c r="F70" s="31"/>
      <c r="G70" s="31">
        <v>1412900</v>
      </c>
      <c r="H70" s="116"/>
      <c r="I70" s="116"/>
    </row>
    <row r="71" spans="1:9" ht="15" customHeight="1" hidden="1">
      <c r="A71" s="37"/>
      <c r="B71" s="22"/>
      <c r="C71" s="23"/>
      <c r="D71" s="34"/>
      <c r="E71" s="31"/>
      <c r="F71" s="31"/>
      <c r="G71" s="31"/>
      <c r="H71" s="116"/>
      <c r="I71" s="116"/>
    </row>
    <row r="72" spans="1:9" ht="24.75" customHeight="1">
      <c r="A72" s="125" t="s">
        <v>68</v>
      </c>
      <c r="B72" s="126"/>
      <c r="C72" s="127"/>
      <c r="D72" s="40">
        <v>290</v>
      </c>
      <c r="E72" s="33">
        <f>E74</f>
        <v>578900</v>
      </c>
      <c r="F72" s="33">
        <v>578900</v>
      </c>
      <c r="G72" s="33"/>
      <c r="H72" s="115"/>
      <c r="I72" s="115"/>
    </row>
    <row r="73" spans="1:9" ht="15" customHeight="1" hidden="1">
      <c r="A73" s="120" t="s">
        <v>63</v>
      </c>
      <c r="B73" s="121"/>
      <c r="C73" s="122"/>
      <c r="D73" s="20"/>
      <c r="E73" s="31"/>
      <c r="F73" s="31"/>
      <c r="G73" s="31"/>
      <c r="H73" s="116"/>
      <c r="I73" s="116"/>
    </row>
    <row r="74" spans="1:9" ht="14.25" customHeight="1" hidden="1">
      <c r="A74" s="37" t="s">
        <v>212</v>
      </c>
      <c r="B74" s="22"/>
      <c r="C74" s="23"/>
      <c r="D74" s="20"/>
      <c r="E74" s="31">
        <f>F74</f>
        <v>578900</v>
      </c>
      <c r="F74" s="31">
        <f>F72</f>
        <v>578900</v>
      </c>
      <c r="G74" s="31"/>
      <c r="H74" s="116"/>
      <c r="I74" s="116"/>
    </row>
    <row r="75" spans="1:9" ht="0.75" customHeight="1" hidden="1">
      <c r="A75" s="165" t="s">
        <v>67</v>
      </c>
      <c r="B75" s="165"/>
      <c r="C75" s="165"/>
      <c r="D75" s="34">
        <v>310</v>
      </c>
      <c r="E75" s="33">
        <f>F75+G75+H75</f>
        <v>0</v>
      </c>
      <c r="F75" s="33"/>
      <c r="G75" s="33"/>
      <c r="H75" s="115"/>
      <c r="I75" s="115"/>
    </row>
    <row r="76" spans="1:9" ht="21.75" customHeight="1">
      <c r="A76" s="120" t="s">
        <v>63</v>
      </c>
      <c r="B76" s="121"/>
      <c r="C76" s="122"/>
      <c r="D76" s="36"/>
      <c r="E76" s="35"/>
      <c r="F76" s="35"/>
      <c r="G76" s="31"/>
      <c r="H76" s="116"/>
      <c r="I76" s="116"/>
    </row>
    <row r="77" spans="1:9" ht="16.5" customHeight="1">
      <c r="A77" s="37" t="s">
        <v>212</v>
      </c>
      <c r="B77" s="22"/>
      <c r="C77" s="23"/>
      <c r="D77" s="36"/>
      <c r="E77" s="35">
        <f>F77</f>
        <v>578900</v>
      </c>
      <c r="F77" s="35">
        <f>F72</f>
        <v>578900</v>
      </c>
      <c r="G77" s="31"/>
      <c r="H77" s="116"/>
      <c r="I77" s="116"/>
    </row>
    <row r="78" spans="1:9" ht="30" customHeight="1" hidden="1">
      <c r="A78" s="166" t="s">
        <v>218</v>
      </c>
      <c r="B78" s="167"/>
      <c r="C78" s="168"/>
      <c r="D78" s="36"/>
      <c r="E78" s="35">
        <f>H78</f>
        <v>0</v>
      </c>
      <c r="F78" s="35"/>
      <c r="G78" s="31"/>
      <c r="H78" s="116"/>
      <c r="I78" s="116"/>
    </row>
    <row r="79" spans="1:9" ht="1.5" customHeight="1" hidden="1">
      <c r="A79" s="166" t="s">
        <v>213</v>
      </c>
      <c r="B79" s="167"/>
      <c r="C79" s="168"/>
      <c r="D79" s="36"/>
      <c r="E79" s="35">
        <f>G75</f>
        <v>0</v>
      </c>
      <c r="F79" s="35"/>
      <c r="G79" s="31"/>
      <c r="H79" s="116"/>
      <c r="I79" s="116"/>
    </row>
    <row r="80" spans="1:9" ht="51" customHeight="1">
      <c r="A80" s="165" t="s">
        <v>66</v>
      </c>
      <c r="B80" s="165"/>
      <c r="C80" s="165"/>
      <c r="D80" s="39">
        <v>320</v>
      </c>
      <c r="E80" s="38"/>
      <c r="F80" s="38"/>
      <c r="G80" s="33"/>
      <c r="H80" s="115"/>
      <c r="I80" s="115"/>
    </row>
    <row r="81" spans="1:9" ht="48" customHeight="1">
      <c r="A81" s="165" t="s">
        <v>65</v>
      </c>
      <c r="B81" s="165"/>
      <c r="C81" s="165"/>
      <c r="D81" s="34">
        <v>340</v>
      </c>
      <c r="E81" s="38">
        <f>E83+E84</f>
        <v>3156880</v>
      </c>
      <c r="F81" s="38">
        <v>3156880</v>
      </c>
      <c r="G81" s="33"/>
      <c r="H81" s="115"/>
      <c r="I81" s="115"/>
    </row>
    <row r="82" spans="1:9" ht="15" customHeight="1">
      <c r="A82" s="120" t="s">
        <v>63</v>
      </c>
      <c r="B82" s="121"/>
      <c r="C82" s="122"/>
      <c r="D82" s="36"/>
      <c r="E82" s="35"/>
      <c r="F82" s="35"/>
      <c r="G82" s="31"/>
      <c r="H82" s="116"/>
      <c r="I82" s="116"/>
    </row>
    <row r="83" spans="1:9" ht="15" customHeight="1">
      <c r="A83" s="37" t="s">
        <v>212</v>
      </c>
      <c r="B83" s="22"/>
      <c r="C83" s="23"/>
      <c r="D83" s="36"/>
      <c r="E83" s="35">
        <f>F83</f>
        <v>3156880</v>
      </c>
      <c r="F83" s="35">
        <f>F81</f>
        <v>3156880</v>
      </c>
      <c r="G83" s="31"/>
      <c r="H83" s="116"/>
      <c r="I83" s="116"/>
    </row>
    <row r="84" spans="1:9" ht="15" customHeight="1" hidden="1">
      <c r="A84" s="166" t="s">
        <v>218</v>
      </c>
      <c r="B84" s="167"/>
      <c r="C84" s="168"/>
      <c r="D84" s="36"/>
      <c r="E84" s="35">
        <f>H84</f>
        <v>0</v>
      </c>
      <c r="F84" s="35"/>
      <c r="G84" s="31"/>
      <c r="H84" s="116"/>
      <c r="I84" s="116"/>
    </row>
    <row r="85" spans="1:9" ht="42.75" customHeight="1">
      <c r="A85" s="165" t="s">
        <v>64</v>
      </c>
      <c r="B85" s="165"/>
      <c r="C85" s="165"/>
      <c r="D85" s="34">
        <v>500</v>
      </c>
      <c r="E85" s="33"/>
      <c r="F85" s="33"/>
      <c r="G85" s="33"/>
      <c r="H85" s="115"/>
      <c r="I85" s="115"/>
    </row>
    <row r="86" spans="1:9" ht="19.5" customHeight="1">
      <c r="A86" s="120" t="s">
        <v>63</v>
      </c>
      <c r="B86" s="121"/>
      <c r="C86" s="122"/>
      <c r="D86" s="20"/>
      <c r="E86" s="31"/>
      <c r="F86" s="31"/>
      <c r="G86" s="31"/>
      <c r="H86" s="116"/>
      <c r="I86" s="116"/>
    </row>
    <row r="87" spans="1:9" ht="42.75" customHeight="1">
      <c r="A87" s="125" t="s">
        <v>62</v>
      </c>
      <c r="B87" s="126"/>
      <c r="C87" s="127"/>
      <c r="D87" s="20"/>
      <c r="E87" s="33"/>
      <c r="F87" s="33"/>
      <c r="G87" s="33"/>
      <c r="H87" s="115"/>
      <c r="I87" s="115"/>
    </row>
    <row r="88" spans="1:9" ht="15">
      <c r="A88" s="169" t="s">
        <v>61</v>
      </c>
      <c r="B88" s="169"/>
      <c r="C88" s="169"/>
      <c r="D88" s="32"/>
      <c r="E88" s="31"/>
      <c r="F88" s="31"/>
      <c r="G88" s="31"/>
      <c r="H88" s="116"/>
      <c r="I88" s="116"/>
    </row>
    <row r="89" spans="1:9" ht="33.75" customHeight="1">
      <c r="A89" s="164" t="s">
        <v>60</v>
      </c>
      <c r="B89" s="164"/>
      <c r="C89" s="164"/>
      <c r="D89" s="25" t="s">
        <v>59</v>
      </c>
      <c r="E89" s="31"/>
      <c r="F89" s="31"/>
      <c r="G89" s="31"/>
      <c r="H89" s="116"/>
      <c r="I89" s="116"/>
    </row>
  </sheetData>
  <sheetProtection/>
  <mergeCells count="71">
    <mergeCell ref="A24:C24"/>
    <mergeCell ref="A65:C65"/>
    <mergeCell ref="A78:C78"/>
    <mergeCell ref="A84:C84"/>
    <mergeCell ref="A87:C87"/>
    <mergeCell ref="A88:C88"/>
    <mergeCell ref="A82:C82"/>
    <mergeCell ref="A56:C56"/>
    <mergeCell ref="A57:C57"/>
    <mergeCell ref="A58:C58"/>
    <mergeCell ref="A62:C62"/>
    <mergeCell ref="A79:C79"/>
    <mergeCell ref="A76:C76"/>
    <mergeCell ref="A73:C73"/>
    <mergeCell ref="A75:C75"/>
    <mergeCell ref="A63:C63"/>
    <mergeCell ref="A66:C66"/>
    <mergeCell ref="A67:C67"/>
    <mergeCell ref="A68:C68"/>
    <mergeCell ref="A72:C72"/>
    <mergeCell ref="A42:C42"/>
    <mergeCell ref="A44:C44"/>
    <mergeCell ref="A45:C45"/>
    <mergeCell ref="A47:C47"/>
    <mergeCell ref="A48:C48"/>
    <mergeCell ref="A89:C89"/>
    <mergeCell ref="A80:C80"/>
    <mergeCell ref="A81:C81"/>
    <mergeCell ref="A85:C85"/>
    <mergeCell ref="A86:C86"/>
    <mergeCell ref="A51:C51"/>
    <mergeCell ref="A52:C52"/>
    <mergeCell ref="A55:C55"/>
    <mergeCell ref="A31:C31"/>
    <mergeCell ref="A33:C33"/>
    <mergeCell ref="A34:C34"/>
    <mergeCell ref="A35:C35"/>
    <mergeCell ref="A37:C37"/>
    <mergeCell ref="A38:C38"/>
    <mergeCell ref="A41:C41"/>
    <mergeCell ref="A20:C20"/>
    <mergeCell ref="A21:C21"/>
    <mergeCell ref="A22:C22"/>
    <mergeCell ref="A23:C23"/>
    <mergeCell ref="A25:C25"/>
    <mergeCell ref="A30:C30"/>
    <mergeCell ref="A26:C26"/>
    <mergeCell ref="A27:C27"/>
    <mergeCell ref="A28:C28"/>
    <mergeCell ref="A29:C29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6:C6"/>
    <mergeCell ref="A7:C7"/>
    <mergeCell ref="A1:I1"/>
    <mergeCell ref="A2:C5"/>
    <mergeCell ref="D2:D5"/>
    <mergeCell ref="E2:E5"/>
    <mergeCell ref="F2:I2"/>
    <mergeCell ref="F3:H4"/>
    <mergeCell ref="I3:I5"/>
  </mergeCells>
  <printOptions/>
  <pageMargins left="0.7086614173228347" right="0.11811023622047245" top="0.7480314960629921" bottom="0.7480314960629921" header="0" footer="0"/>
  <pageSetup horizontalDpi="600" verticalDpi="600" orientation="portrait" paperSize="9" scale="69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0">
      <selection activeCell="E29" sqref="E29"/>
    </sheetView>
  </sheetViews>
  <sheetFormatPr defaultColWidth="9.00390625" defaultRowHeight="12.75"/>
  <cols>
    <col min="1" max="1" width="13.75390625" style="0" customWidth="1"/>
    <col min="2" max="2" width="16.25390625" style="0" customWidth="1"/>
    <col min="3" max="3" width="11.625" style="0" customWidth="1"/>
    <col min="4" max="4" width="12.375" style="0" customWidth="1"/>
    <col min="5" max="5" width="12.00390625" style="0" customWidth="1"/>
    <col min="6" max="6" width="9.25390625" style="0" customWidth="1"/>
    <col min="7" max="7" width="11.875" style="0" customWidth="1"/>
    <col min="8" max="8" width="9.25390625" style="0" customWidth="1"/>
  </cols>
  <sheetData>
    <row r="1" spans="1:9" ht="18.75" customHeight="1">
      <c r="A1" s="177" t="s">
        <v>35</v>
      </c>
      <c r="B1" s="177"/>
      <c r="C1" s="177"/>
      <c r="D1" s="177"/>
      <c r="E1" s="177"/>
      <c r="F1" s="177"/>
      <c r="G1" s="177"/>
      <c r="H1" s="177"/>
      <c r="I1" s="19"/>
    </row>
    <row r="2" spans="1:8" ht="30.75" customHeight="1">
      <c r="A2" s="188" t="s">
        <v>11</v>
      </c>
      <c r="B2" s="189"/>
      <c r="C2" s="190"/>
      <c r="D2" s="194" t="s">
        <v>272</v>
      </c>
      <c r="E2" s="130" t="s">
        <v>9</v>
      </c>
      <c r="F2" s="132"/>
      <c r="G2" s="130" t="s">
        <v>10</v>
      </c>
      <c r="H2" s="132"/>
    </row>
    <row r="3" spans="1:8" ht="60">
      <c r="A3" s="191"/>
      <c r="B3" s="192"/>
      <c r="C3" s="193"/>
      <c r="D3" s="195"/>
      <c r="E3" s="25" t="s">
        <v>12</v>
      </c>
      <c r="F3" s="24" t="s">
        <v>13</v>
      </c>
      <c r="G3" s="25" t="s">
        <v>12</v>
      </c>
      <c r="H3" s="24" t="s">
        <v>13</v>
      </c>
    </row>
    <row r="4" spans="1:8" ht="12" customHeight="1">
      <c r="A4" s="196">
        <v>1</v>
      </c>
      <c r="B4" s="197">
        <v>2</v>
      </c>
      <c r="C4" s="198">
        <v>3</v>
      </c>
      <c r="D4" s="10">
        <v>2</v>
      </c>
      <c r="E4" s="10">
        <v>3</v>
      </c>
      <c r="F4" s="11">
        <v>4</v>
      </c>
      <c r="G4" s="11">
        <v>5</v>
      </c>
      <c r="H4" s="11">
        <v>6</v>
      </c>
    </row>
    <row r="5" spans="1:8" ht="16.5" customHeight="1">
      <c r="A5" s="130" t="s">
        <v>46</v>
      </c>
      <c r="B5" s="131"/>
      <c r="C5" s="131"/>
      <c r="D5" s="131"/>
      <c r="E5" s="131"/>
      <c r="F5" s="131"/>
      <c r="G5" s="131"/>
      <c r="H5" s="132"/>
    </row>
    <row r="6" spans="1:8" ht="15">
      <c r="A6" s="120"/>
      <c r="B6" s="121" t="s">
        <v>14</v>
      </c>
      <c r="C6" s="122" t="s">
        <v>14</v>
      </c>
      <c r="D6" s="20" t="s">
        <v>14</v>
      </c>
      <c r="E6" s="20" t="s">
        <v>14</v>
      </c>
      <c r="F6" s="20" t="s">
        <v>15</v>
      </c>
      <c r="G6" s="20" t="s">
        <v>14</v>
      </c>
      <c r="H6" s="12" t="s">
        <v>15</v>
      </c>
    </row>
    <row r="7" spans="1:8" ht="15">
      <c r="A7" s="120" t="s">
        <v>16</v>
      </c>
      <c r="B7" s="121"/>
      <c r="C7" s="122"/>
      <c r="D7" s="12">
        <v>61.53</v>
      </c>
      <c r="E7" s="15">
        <v>65.28</v>
      </c>
      <c r="F7" s="25">
        <v>100</v>
      </c>
      <c r="G7" s="25">
        <v>65.28</v>
      </c>
      <c r="H7" s="25">
        <v>100</v>
      </c>
    </row>
    <row r="8" spans="1:8" ht="30.75" customHeight="1">
      <c r="A8" s="120" t="s">
        <v>38</v>
      </c>
      <c r="B8" s="121"/>
      <c r="C8" s="122"/>
      <c r="D8" s="12">
        <v>60</v>
      </c>
      <c r="E8" s="15">
        <v>60</v>
      </c>
      <c r="F8" s="25">
        <v>100</v>
      </c>
      <c r="G8" s="25">
        <v>60</v>
      </c>
      <c r="H8" s="25">
        <v>100</v>
      </c>
    </row>
    <row r="9" spans="1:8" ht="21" customHeight="1">
      <c r="A9" s="120" t="s">
        <v>29</v>
      </c>
      <c r="B9" s="121"/>
      <c r="C9" s="122"/>
      <c r="D9" s="220">
        <v>54</v>
      </c>
      <c r="E9" s="12">
        <v>55</v>
      </c>
      <c r="F9" s="25">
        <v>100</v>
      </c>
      <c r="G9" s="25">
        <v>55</v>
      </c>
      <c r="H9" s="25">
        <v>100</v>
      </c>
    </row>
    <row r="10" spans="1:8" ht="15.75" customHeight="1">
      <c r="A10" s="130" t="s">
        <v>17</v>
      </c>
      <c r="B10" s="131"/>
      <c r="C10" s="131"/>
      <c r="D10" s="131"/>
      <c r="E10" s="131"/>
      <c r="F10" s="131"/>
      <c r="G10" s="131"/>
      <c r="H10" s="132"/>
    </row>
    <row r="11" spans="1:8" ht="15">
      <c r="A11" s="125"/>
      <c r="B11" s="126" t="s">
        <v>18</v>
      </c>
      <c r="C11" s="127" t="s">
        <v>18</v>
      </c>
      <c r="D11" s="12" t="s">
        <v>18</v>
      </c>
      <c r="E11" s="12" t="s">
        <v>18</v>
      </c>
      <c r="F11" s="12" t="s">
        <v>15</v>
      </c>
      <c r="G11" s="12" t="s">
        <v>18</v>
      </c>
      <c r="H11" s="12" t="s">
        <v>15</v>
      </c>
    </row>
    <row r="12" spans="1:8" ht="17.25" customHeight="1">
      <c r="A12" s="120" t="s">
        <v>19</v>
      </c>
      <c r="B12" s="121"/>
      <c r="C12" s="122"/>
      <c r="D12" s="117">
        <v>29784</v>
      </c>
      <c r="E12" s="117">
        <v>30975</v>
      </c>
      <c r="F12" s="118">
        <f>E12/D12*100</f>
        <v>103.99879129734086</v>
      </c>
      <c r="G12" s="119">
        <v>32214.37</v>
      </c>
      <c r="H12" s="118">
        <f>G12/E12*100</f>
        <v>104.00119451170298</v>
      </c>
    </row>
    <row r="13" spans="1:8" ht="15">
      <c r="A13" s="161"/>
      <c r="B13" s="162" t="s">
        <v>15</v>
      </c>
      <c r="C13" s="163" t="s">
        <v>15</v>
      </c>
      <c r="D13" s="20" t="s">
        <v>15</v>
      </c>
      <c r="E13" s="20" t="s">
        <v>15</v>
      </c>
      <c r="F13" s="20" t="s">
        <v>15</v>
      </c>
      <c r="G13" s="20" t="s">
        <v>15</v>
      </c>
      <c r="H13" s="12" t="s">
        <v>15</v>
      </c>
    </row>
    <row r="14" spans="1:8" ht="34.5" customHeight="1">
      <c r="A14" s="120" t="s">
        <v>20</v>
      </c>
      <c r="B14" s="121"/>
      <c r="C14" s="122"/>
      <c r="D14" s="20">
        <v>61</v>
      </c>
      <c r="E14" s="20">
        <v>58</v>
      </c>
      <c r="F14" s="25">
        <v>100</v>
      </c>
      <c r="G14" s="25">
        <v>57</v>
      </c>
      <c r="H14" s="25">
        <v>100</v>
      </c>
    </row>
    <row r="15" spans="1:8" ht="15.75" customHeight="1">
      <c r="A15" s="130" t="s">
        <v>21</v>
      </c>
      <c r="B15" s="131"/>
      <c r="C15" s="131"/>
      <c r="D15" s="131"/>
      <c r="E15" s="131"/>
      <c r="F15" s="131"/>
      <c r="G15" s="131"/>
      <c r="H15" s="132"/>
    </row>
    <row r="16" spans="1:8" ht="15">
      <c r="A16" s="120"/>
      <c r="B16" s="121" t="s">
        <v>22</v>
      </c>
      <c r="C16" s="122" t="s">
        <v>22</v>
      </c>
      <c r="D16" s="20" t="s">
        <v>22</v>
      </c>
      <c r="E16" s="20" t="s">
        <v>22</v>
      </c>
      <c r="F16" s="20" t="s">
        <v>15</v>
      </c>
      <c r="G16" s="20" t="s">
        <v>22</v>
      </c>
      <c r="H16" s="12" t="s">
        <v>15</v>
      </c>
    </row>
    <row r="17" spans="1:8" ht="18.75" customHeight="1">
      <c r="A17" s="120" t="s">
        <v>30</v>
      </c>
      <c r="B17" s="121"/>
      <c r="C17" s="121"/>
      <c r="D17" s="20">
        <v>4379</v>
      </c>
      <c r="E17" s="20">
        <v>4379</v>
      </c>
      <c r="F17" s="24">
        <v>100</v>
      </c>
      <c r="G17" s="24">
        <f>E17</f>
        <v>4379</v>
      </c>
      <c r="H17" s="25">
        <f>F17</f>
        <v>100</v>
      </c>
    </row>
    <row r="18" spans="1:8" ht="15">
      <c r="A18" s="120" t="s">
        <v>1</v>
      </c>
      <c r="B18" s="121"/>
      <c r="C18" s="122"/>
      <c r="D18" s="20"/>
      <c r="E18" s="20"/>
      <c r="F18" s="24"/>
      <c r="G18" s="24"/>
      <c r="H18" s="25"/>
    </row>
    <row r="19" spans="1:8" ht="15">
      <c r="A19" s="185" t="s">
        <v>47</v>
      </c>
      <c r="B19" s="185"/>
      <c r="C19" s="185"/>
      <c r="D19" s="20">
        <f>D17</f>
        <v>4379</v>
      </c>
      <c r="E19" s="20">
        <f>E17</f>
        <v>4379</v>
      </c>
      <c r="F19" s="24">
        <f>F17</f>
        <v>100</v>
      </c>
      <c r="G19" s="24">
        <f>G17</f>
        <v>4379</v>
      </c>
      <c r="H19" s="25">
        <f>H17</f>
        <v>100</v>
      </c>
    </row>
    <row r="20" spans="1:8" ht="15">
      <c r="A20" s="166" t="s">
        <v>0</v>
      </c>
      <c r="B20" s="167"/>
      <c r="C20" s="168"/>
      <c r="D20" s="20"/>
      <c r="E20" s="20"/>
      <c r="F20" s="24"/>
      <c r="G20" s="24"/>
      <c r="H20" s="25"/>
    </row>
    <row r="21" spans="1:8" ht="15">
      <c r="A21" s="166" t="s">
        <v>31</v>
      </c>
      <c r="B21" s="167"/>
      <c r="C21" s="168"/>
      <c r="D21" s="20">
        <f>D19</f>
        <v>4379</v>
      </c>
      <c r="E21" s="20">
        <f>E19</f>
        <v>4379</v>
      </c>
      <c r="F21" s="24">
        <f>F19</f>
        <v>100</v>
      </c>
      <c r="G21" s="24">
        <f>G19</f>
        <v>4379</v>
      </c>
      <c r="H21" s="25">
        <f>H19</f>
        <v>100</v>
      </c>
    </row>
    <row r="22" spans="1:8" ht="15">
      <c r="A22" s="166" t="s">
        <v>32</v>
      </c>
      <c r="B22" s="167"/>
      <c r="C22" s="168"/>
      <c r="D22" s="20"/>
      <c r="E22" s="20"/>
      <c r="F22" s="24"/>
      <c r="G22" s="24"/>
      <c r="H22" s="24"/>
    </row>
    <row r="23" spans="1:8" ht="32.25" customHeight="1">
      <c r="A23" s="166" t="s">
        <v>33</v>
      </c>
      <c r="B23" s="167"/>
      <c r="C23" s="168"/>
      <c r="D23" s="20"/>
      <c r="E23" s="20"/>
      <c r="F23" s="24"/>
      <c r="G23" s="24"/>
      <c r="H23" s="24"/>
    </row>
    <row r="24" spans="1:8" ht="15">
      <c r="A24" s="166" t="s">
        <v>48</v>
      </c>
      <c r="B24" s="167"/>
      <c r="C24" s="168"/>
      <c r="D24" s="20"/>
      <c r="E24" s="20"/>
      <c r="F24" s="24"/>
      <c r="G24" s="24"/>
      <c r="H24" s="24"/>
    </row>
    <row r="25" spans="1:8" ht="15">
      <c r="A25" s="185" t="s">
        <v>49</v>
      </c>
      <c r="B25" s="185"/>
      <c r="C25" s="185"/>
      <c r="D25" s="20"/>
      <c r="E25" s="20"/>
      <c r="F25" s="24"/>
      <c r="G25" s="24"/>
      <c r="H25" s="24"/>
    </row>
    <row r="26" spans="1:8" ht="45" customHeight="1">
      <c r="A26" s="120" t="s">
        <v>23</v>
      </c>
      <c r="B26" s="121"/>
      <c r="C26" s="122"/>
      <c r="D26" s="20">
        <v>93</v>
      </c>
      <c r="E26" s="20">
        <v>93</v>
      </c>
      <c r="F26" s="25">
        <v>100</v>
      </c>
      <c r="G26" s="25">
        <v>110</v>
      </c>
      <c r="H26" s="25">
        <v>100</v>
      </c>
    </row>
    <row r="27" spans="1:8" ht="15.75" customHeight="1">
      <c r="A27" s="130" t="s">
        <v>24</v>
      </c>
      <c r="B27" s="131"/>
      <c r="C27" s="131"/>
      <c r="D27" s="131"/>
      <c r="E27" s="131"/>
      <c r="F27" s="131"/>
      <c r="G27" s="131"/>
      <c r="H27" s="132"/>
    </row>
    <row r="28" spans="1:8" ht="15.75" customHeight="1">
      <c r="A28" s="120"/>
      <c r="B28" s="121"/>
      <c r="C28" s="122"/>
      <c r="D28" s="20" t="s">
        <v>34</v>
      </c>
      <c r="E28" s="20" t="s">
        <v>34</v>
      </c>
      <c r="F28" s="20" t="s">
        <v>15</v>
      </c>
      <c r="G28" s="20" t="s">
        <v>34</v>
      </c>
      <c r="H28" s="12" t="s">
        <v>15</v>
      </c>
    </row>
    <row r="29" spans="1:8" ht="62.25" customHeight="1">
      <c r="A29" s="136" t="s">
        <v>50</v>
      </c>
      <c r="B29" s="136" t="s">
        <v>25</v>
      </c>
      <c r="C29" s="136" t="s">
        <v>25</v>
      </c>
      <c r="D29" s="220">
        <v>42</v>
      </c>
      <c r="E29" s="220">
        <v>42</v>
      </c>
      <c r="F29" s="25">
        <v>100</v>
      </c>
      <c r="G29" s="25">
        <v>42</v>
      </c>
      <c r="H29" s="25">
        <v>100</v>
      </c>
    </row>
    <row r="30" spans="1:8" ht="18" customHeight="1">
      <c r="A30" s="6"/>
      <c r="B30" s="6"/>
      <c r="C30" s="6"/>
      <c r="D30" s="13"/>
      <c r="E30" s="13"/>
      <c r="F30" s="3"/>
      <c r="G30" s="3"/>
      <c r="H30" s="3"/>
    </row>
    <row r="31" spans="1:8" ht="15" customHeight="1">
      <c r="A31" s="177" t="s">
        <v>36</v>
      </c>
      <c r="B31" s="177"/>
      <c r="C31" s="177"/>
      <c r="D31" s="177"/>
      <c r="E31" s="177"/>
      <c r="F31" s="177"/>
      <c r="G31" s="177"/>
      <c r="H31" s="177"/>
    </row>
    <row r="32" spans="1:8" ht="105" customHeight="1">
      <c r="A32" s="164" t="s">
        <v>26</v>
      </c>
      <c r="B32" s="164" t="s">
        <v>27</v>
      </c>
      <c r="C32" s="164" t="s">
        <v>28</v>
      </c>
      <c r="D32" s="14" t="s">
        <v>37</v>
      </c>
      <c r="E32" s="186" t="s">
        <v>28</v>
      </c>
      <c r="F32" s="187"/>
      <c r="G32" s="186" t="s">
        <v>44</v>
      </c>
      <c r="H32" s="187"/>
    </row>
    <row r="33" spans="1:8" ht="15">
      <c r="A33" s="120" t="s">
        <v>39</v>
      </c>
      <c r="B33" s="121"/>
      <c r="C33" s="122"/>
      <c r="D33" s="20">
        <f>D36+D37+D39</f>
        <v>54</v>
      </c>
      <c r="E33" s="173">
        <f>(G33/12/D33)*1000</f>
        <v>29784.413580246914</v>
      </c>
      <c r="F33" s="174"/>
      <c r="G33" s="183">
        <v>19300.3</v>
      </c>
      <c r="H33" s="184"/>
    </row>
    <row r="34" spans="1:8" ht="15">
      <c r="A34" s="161" t="s">
        <v>41</v>
      </c>
      <c r="B34" s="162"/>
      <c r="C34" s="163"/>
      <c r="D34" s="20"/>
      <c r="E34" s="181"/>
      <c r="F34" s="182"/>
      <c r="G34" s="175"/>
      <c r="H34" s="176"/>
    </row>
    <row r="35" spans="1:8" ht="16.5" customHeight="1" hidden="1">
      <c r="A35" s="120" t="s">
        <v>223</v>
      </c>
      <c r="B35" s="121"/>
      <c r="C35" s="122"/>
      <c r="D35" s="20">
        <v>1</v>
      </c>
      <c r="E35" s="179">
        <v>67593</v>
      </c>
      <c r="F35" s="180"/>
      <c r="G35" s="175">
        <v>3</v>
      </c>
      <c r="H35" s="176"/>
    </row>
    <row r="36" spans="1:8" ht="15">
      <c r="A36" s="120" t="s">
        <v>40</v>
      </c>
      <c r="B36" s="121"/>
      <c r="C36" s="122"/>
      <c r="D36" s="20">
        <v>9</v>
      </c>
      <c r="E36" s="173">
        <f>(G36/D36)/12*1000</f>
        <v>45032.53703703704</v>
      </c>
      <c r="F36" s="174"/>
      <c r="G36" s="175">
        <v>4863.514</v>
      </c>
      <c r="H36" s="176"/>
    </row>
    <row r="37" spans="1:8" ht="15">
      <c r="A37" s="120" t="s">
        <v>42</v>
      </c>
      <c r="B37" s="121"/>
      <c r="C37" s="121"/>
      <c r="D37" s="20">
        <v>19</v>
      </c>
      <c r="E37" s="173">
        <f>(G37/12)/19*1000</f>
        <v>46795.61403508772</v>
      </c>
      <c r="F37" s="174"/>
      <c r="G37" s="175">
        <v>10669.4</v>
      </c>
      <c r="H37" s="176"/>
    </row>
    <row r="38" spans="1:8" ht="0.75" customHeight="1">
      <c r="A38" s="120" t="s">
        <v>224</v>
      </c>
      <c r="B38" s="121"/>
      <c r="C38" s="122"/>
      <c r="D38" s="20">
        <v>3</v>
      </c>
      <c r="E38" s="179">
        <v>32668</v>
      </c>
      <c r="F38" s="180"/>
      <c r="G38" s="175">
        <f>(D38*E38*12)/1000</f>
        <v>1176.048</v>
      </c>
      <c r="H38" s="176"/>
    </row>
    <row r="39" spans="1:8" ht="18.75" customHeight="1">
      <c r="A39" s="136" t="s">
        <v>273</v>
      </c>
      <c r="B39" s="136"/>
      <c r="C39" s="136"/>
      <c r="D39" s="12">
        <v>26</v>
      </c>
      <c r="E39" s="173">
        <f>G39/26/12*1000</f>
        <v>12074.955128205123</v>
      </c>
      <c r="F39" s="174"/>
      <c r="G39" s="175">
        <f>G33-(G36+G37)</f>
        <v>3767.3859999999986</v>
      </c>
      <c r="H39" s="176"/>
    </row>
    <row r="40" spans="1:8" ht="15.75" customHeight="1" hidden="1">
      <c r="A40" s="164" t="s">
        <v>43</v>
      </c>
      <c r="B40" s="164"/>
      <c r="C40" s="164"/>
      <c r="D40" s="12">
        <v>16.22</v>
      </c>
      <c r="E40" s="173">
        <v>12721.9</v>
      </c>
      <c r="F40" s="174"/>
      <c r="G40" s="175">
        <f>2370.9+105.29</f>
        <v>2476.19</v>
      </c>
      <c r="H40" s="176"/>
    </row>
    <row r="41" spans="1:8" ht="15">
      <c r="A41" s="3"/>
      <c r="B41" s="3"/>
      <c r="C41" s="3"/>
      <c r="D41" s="13"/>
      <c r="E41" s="13"/>
      <c r="F41" s="13"/>
      <c r="G41" s="1"/>
      <c r="H41" s="1"/>
    </row>
    <row r="42" spans="1:8" ht="14.25">
      <c r="A42" s="177" t="s">
        <v>4</v>
      </c>
      <c r="B42" s="177"/>
      <c r="C42" s="177"/>
      <c r="D42" s="177"/>
      <c r="E42" s="177"/>
      <c r="F42" s="177"/>
      <c r="G42" s="177"/>
      <c r="H42" s="177"/>
    </row>
    <row r="43" spans="1:8" ht="30">
      <c r="A43" s="178" t="s">
        <v>5</v>
      </c>
      <c r="B43" s="178"/>
      <c r="C43" s="7" t="s">
        <v>6</v>
      </c>
      <c r="D43" s="178" t="s">
        <v>7</v>
      </c>
      <c r="E43" s="178"/>
      <c r="F43" s="178"/>
      <c r="G43" s="178" t="s">
        <v>8</v>
      </c>
      <c r="H43" s="178"/>
    </row>
    <row r="44" spans="1:8" ht="50.25" customHeight="1">
      <c r="A44" s="136" t="s">
        <v>58</v>
      </c>
      <c r="B44" s="136"/>
      <c r="C44" s="24" t="s">
        <v>274</v>
      </c>
      <c r="D44" s="172">
        <v>33828</v>
      </c>
      <c r="E44" s="172"/>
      <c r="F44" s="172"/>
      <c r="G44" s="137" t="s">
        <v>55</v>
      </c>
      <c r="H44" s="137"/>
    </row>
    <row r="45" spans="1:8" ht="37.5" customHeight="1">
      <c r="A45" s="136" t="s">
        <v>56</v>
      </c>
      <c r="B45" s="136"/>
      <c r="C45" s="24" t="s">
        <v>276</v>
      </c>
      <c r="D45" s="172">
        <v>60000</v>
      </c>
      <c r="E45" s="172"/>
      <c r="F45" s="172"/>
      <c r="G45" s="137" t="s">
        <v>57</v>
      </c>
      <c r="H45" s="137"/>
    </row>
    <row r="46" spans="1:8" ht="15">
      <c r="A46" s="136" t="s">
        <v>45</v>
      </c>
      <c r="B46" s="136"/>
      <c r="C46" s="24"/>
      <c r="D46" s="137"/>
      <c r="E46" s="137"/>
      <c r="F46" s="137"/>
      <c r="G46" s="137"/>
      <c r="H46" s="137"/>
    </row>
    <row r="47" spans="1:8" ht="22.5" customHeight="1">
      <c r="A47" s="6"/>
      <c r="B47" s="6"/>
      <c r="C47" s="3"/>
      <c r="D47" s="1"/>
      <c r="E47" s="1"/>
      <c r="F47" s="1"/>
      <c r="G47" s="1"/>
      <c r="H47" s="1"/>
    </row>
    <row r="48" spans="1:8" ht="15">
      <c r="A48" s="3"/>
      <c r="B48" s="3"/>
      <c r="C48" s="3"/>
      <c r="D48" s="1"/>
      <c r="E48" s="1"/>
      <c r="F48" s="3"/>
      <c r="G48" s="3"/>
      <c r="H48" s="3"/>
    </row>
    <row r="49" spans="1:8" ht="15">
      <c r="A49" s="133" t="s">
        <v>219</v>
      </c>
      <c r="B49" s="133"/>
      <c r="C49" s="133"/>
      <c r="D49" s="133"/>
      <c r="E49" s="30"/>
      <c r="F49" s="4"/>
      <c r="G49" s="16" t="s">
        <v>220</v>
      </c>
      <c r="H49" s="17"/>
    </row>
    <row r="50" spans="1:8" ht="15">
      <c r="A50" s="28"/>
      <c r="B50" s="28"/>
      <c r="C50" s="28"/>
      <c r="D50" s="28"/>
      <c r="E50" s="28"/>
      <c r="F50" s="29" t="s">
        <v>2</v>
      </c>
      <c r="G50" s="170" t="s">
        <v>51</v>
      </c>
      <c r="H50" s="170"/>
    </row>
    <row r="51" spans="1:8" ht="30.75" customHeight="1">
      <c r="A51" s="171" t="s">
        <v>52</v>
      </c>
      <c r="B51" s="171"/>
      <c r="C51" s="171"/>
      <c r="D51" s="171"/>
      <c r="E51" s="27"/>
      <c r="F51" s="5"/>
      <c r="G51" s="18" t="s">
        <v>53</v>
      </c>
      <c r="H51" s="4"/>
    </row>
    <row r="52" spans="1:8" ht="15" customHeight="1">
      <c r="A52" s="8"/>
      <c r="B52" s="8"/>
      <c r="C52" s="8"/>
      <c r="D52" s="9"/>
      <c r="E52" s="9"/>
      <c r="F52" s="29" t="s">
        <v>2</v>
      </c>
      <c r="G52" s="170" t="s">
        <v>51</v>
      </c>
      <c r="H52" s="170"/>
    </row>
    <row r="53" spans="1:8" ht="15">
      <c r="A53" s="171" t="s">
        <v>3</v>
      </c>
      <c r="B53" s="171"/>
      <c r="C53" s="171"/>
      <c r="D53" s="171"/>
      <c r="E53" s="27"/>
      <c r="F53" s="5"/>
      <c r="G53" s="16" t="s">
        <v>53</v>
      </c>
      <c r="H53" s="4"/>
    </row>
    <row r="54" spans="1:8" ht="15" customHeight="1">
      <c r="A54" s="171" t="s">
        <v>54</v>
      </c>
      <c r="B54" s="171"/>
      <c r="C54" s="2"/>
      <c r="D54" s="28"/>
      <c r="E54" s="28"/>
      <c r="F54" s="29" t="s">
        <v>2</v>
      </c>
      <c r="G54" s="170" t="s">
        <v>51</v>
      </c>
      <c r="H54" s="170"/>
    </row>
    <row r="55" spans="1:8" ht="15">
      <c r="A55" s="2"/>
      <c r="B55" s="2"/>
      <c r="C55" s="2"/>
      <c r="D55" s="28"/>
      <c r="E55" s="28"/>
      <c r="F55" s="2"/>
      <c r="G55" s="2"/>
      <c r="H55" s="2"/>
    </row>
    <row r="56" spans="1:8" ht="15">
      <c r="A56" s="2"/>
      <c r="B56" s="2"/>
      <c r="C56" s="2"/>
      <c r="D56" s="28"/>
      <c r="E56" s="28"/>
      <c r="F56" s="2"/>
      <c r="G56" s="2"/>
      <c r="H56" s="2"/>
    </row>
    <row r="57" spans="1:8" ht="15">
      <c r="A57" s="2"/>
      <c r="B57" s="2"/>
      <c r="C57" s="2"/>
      <c r="D57" s="28"/>
      <c r="E57" s="28"/>
      <c r="F57" s="2"/>
      <c r="G57" s="2"/>
      <c r="H57" s="2"/>
    </row>
    <row r="58" spans="1:8" ht="15">
      <c r="A58" s="134" t="s">
        <v>275</v>
      </c>
      <c r="B58" s="134"/>
      <c r="C58" s="134"/>
      <c r="D58" s="28"/>
      <c r="E58" s="28"/>
      <c r="F58" s="2"/>
      <c r="G58" s="2"/>
      <c r="H58" s="2"/>
    </row>
  </sheetData>
  <sheetProtection/>
  <mergeCells count="80">
    <mergeCell ref="A8:C8"/>
    <mergeCell ref="A9:C9"/>
    <mergeCell ref="A10:H10"/>
    <mergeCell ref="A1:H1"/>
    <mergeCell ref="A2:C3"/>
    <mergeCell ref="D2:D3"/>
    <mergeCell ref="E2:F2"/>
    <mergeCell ref="G2:H2"/>
    <mergeCell ref="A4:C4"/>
    <mergeCell ref="A5:H5"/>
    <mergeCell ref="A6:C6"/>
    <mergeCell ref="A7:C7"/>
    <mergeCell ref="A16:C16"/>
    <mergeCell ref="A17:C17"/>
    <mergeCell ref="A18:C18"/>
    <mergeCell ref="A19:C19"/>
    <mergeCell ref="A11:C11"/>
    <mergeCell ref="A12:C12"/>
    <mergeCell ref="A13:C13"/>
    <mergeCell ref="A14:C14"/>
    <mergeCell ref="A20:C20"/>
    <mergeCell ref="A21:C21"/>
    <mergeCell ref="A31:H31"/>
    <mergeCell ref="A32:C32"/>
    <mergeCell ref="E32:F32"/>
    <mergeCell ref="G32:H32"/>
    <mergeCell ref="A22:C22"/>
    <mergeCell ref="A29:C29"/>
    <mergeCell ref="A15:H15"/>
    <mergeCell ref="A33:C33"/>
    <mergeCell ref="E33:F33"/>
    <mergeCell ref="G33:H33"/>
    <mergeCell ref="A23:C23"/>
    <mergeCell ref="A24:C24"/>
    <mergeCell ref="A25:C25"/>
    <mergeCell ref="A26:C26"/>
    <mergeCell ref="A27:H27"/>
    <mergeCell ref="A28:C28"/>
    <mergeCell ref="A34:C34"/>
    <mergeCell ref="E34:F34"/>
    <mergeCell ref="G34:H34"/>
    <mergeCell ref="A36:C36"/>
    <mergeCell ref="E36:F36"/>
    <mergeCell ref="G36:H36"/>
    <mergeCell ref="A35:C35"/>
    <mergeCell ref="E35:F35"/>
    <mergeCell ref="G35:H35"/>
    <mergeCell ref="A37:C37"/>
    <mergeCell ref="E37:F37"/>
    <mergeCell ref="G37:H37"/>
    <mergeCell ref="A39:C39"/>
    <mergeCell ref="E39:F39"/>
    <mergeCell ref="G39:H39"/>
    <mergeCell ref="A38:C38"/>
    <mergeCell ref="E38:F38"/>
    <mergeCell ref="G38:H38"/>
    <mergeCell ref="A44:B44"/>
    <mergeCell ref="D44:F44"/>
    <mergeCell ref="G44:H44"/>
    <mergeCell ref="A40:C40"/>
    <mergeCell ref="E40:F40"/>
    <mergeCell ref="G40:H40"/>
    <mergeCell ref="A42:H42"/>
    <mergeCell ref="A43:B43"/>
    <mergeCell ref="D43:F43"/>
    <mergeCell ref="G43:H43"/>
    <mergeCell ref="A45:B45"/>
    <mergeCell ref="D45:F45"/>
    <mergeCell ref="G45:H45"/>
    <mergeCell ref="A46:B46"/>
    <mergeCell ref="D46:F46"/>
    <mergeCell ref="G46:H46"/>
    <mergeCell ref="A58:C58"/>
    <mergeCell ref="A49:D49"/>
    <mergeCell ref="G50:H50"/>
    <mergeCell ref="A51:D51"/>
    <mergeCell ref="G52:H52"/>
    <mergeCell ref="A53:D53"/>
    <mergeCell ref="A54:B54"/>
    <mergeCell ref="G54:H5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7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J166"/>
  <sheetViews>
    <sheetView view="pageBreakPreview" zoomScaleSheetLayoutView="100" zoomScalePageLayoutView="0" workbookViewId="0" topLeftCell="A43">
      <selection activeCell="F105" sqref="F105"/>
    </sheetView>
  </sheetViews>
  <sheetFormatPr defaultColWidth="9.00390625" defaultRowHeight="12.75"/>
  <cols>
    <col min="1" max="1" width="21.125" style="0" bestFit="1" customWidth="1"/>
    <col min="3" max="3" width="19.375" style="0" customWidth="1"/>
    <col min="5" max="5" width="21.375" style="0" customWidth="1"/>
    <col min="6" max="6" width="17.125" style="0" customWidth="1"/>
    <col min="7" max="7" width="13.875" style="0" customWidth="1"/>
    <col min="8" max="8" width="20.125" style="0" customWidth="1"/>
    <col min="9" max="9" width="17.25390625" style="0" customWidth="1"/>
    <col min="10" max="10" width="14.625" style="0" bestFit="1" customWidth="1"/>
  </cols>
  <sheetData>
    <row r="3" spans="1:9" ht="49.5" customHeight="1">
      <c r="A3" s="145" t="s">
        <v>225</v>
      </c>
      <c r="B3" s="145"/>
      <c r="C3" s="145"/>
      <c r="D3" s="145"/>
      <c r="E3" s="145"/>
      <c r="F3" s="145"/>
      <c r="G3" s="145"/>
      <c r="H3" s="145"/>
      <c r="I3" s="145"/>
    </row>
    <row r="4" spans="1:8" ht="18.75">
      <c r="A4" s="48"/>
      <c r="B4" s="48"/>
      <c r="C4" s="48"/>
      <c r="D4" s="48"/>
      <c r="E4" s="48"/>
      <c r="F4" s="48"/>
      <c r="G4" s="48"/>
      <c r="H4" s="2"/>
    </row>
    <row r="5" spans="1:9" ht="15.75" customHeight="1">
      <c r="A5" s="146" t="s">
        <v>226</v>
      </c>
      <c r="B5" s="146"/>
      <c r="C5" s="146"/>
      <c r="D5" s="146"/>
      <c r="E5" s="146"/>
      <c r="F5" s="146"/>
      <c r="G5" s="146"/>
      <c r="H5" s="146"/>
      <c r="I5" s="146"/>
    </row>
    <row r="7" spans="1:9" ht="14.25">
      <c r="A7" s="135" t="s">
        <v>99</v>
      </c>
      <c r="B7" s="135"/>
      <c r="C7" s="135"/>
      <c r="D7" s="135"/>
      <c r="E7" s="135"/>
      <c r="F7" s="135"/>
      <c r="G7" s="135"/>
      <c r="H7" s="135"/>
      <c r="I7" s="135"/>
    </row>
    <row r="8" spans="1:9" ht="12.75">
      <c r="A8" s="208" t="s">
        <v>98</v>
      </c>
      <c r="B8" s="209"/>
      <c r="C8" s="210"/>
      <c r="D8" s="137" t="s">
        <v>227</v>
      </c>
      <c r="E8" s="217" t="s">
        <v>96</v>
      </c>
      <c r="F8" s="137" t="s">
        <v>94</v>
      </c>
      <c r="G8" s="137"/>
      <c r="H8" s="137"/>
      <c r="I8" s="155" t="s">
        <v>93</v>
      </c>
    </row>
    <row r="9" spans="1:9" ht="54" customHeight="1">
      <c r="A9" s="211"/>
      <c r="B9" s="212"/>
      <c r="C9" s="213"/>
      <c r="D9" s="137"/>
      <c r="E9" s="218"/>
      <c r="F9" s="137"/>
      <c r="G9" s="137"/>
      <c r="H9" s="137"/>
      <c r="I9" s="156"/>
    </row>
    <row r="10" spans="1:9" ht="81" customHeight="1">
      <c r="A10" s="214"/>
      <c r="B10" s="215"/>
      <c r="C10" s="216"/>
      <c r="D10" s="137"/>
      <c r="E10" s="219"/>
      <c r="F10" s="26" t="s">
        <v>92</v>
      </c>
      <c r="G10" s="26" t="s">
        <v>91</v>
      </c>
      <c r="H10" s="26" t="s">
        <v>90</v>
      </c>
      <c r="I10" s="157"/>
    </row>
    <row r="11" spans="1:9" ht="15">
      <c r="A11" s="125" t="s">
        <v>228</v>
      </c>
      <c r="B11" s="126"/>
      <c r="C11" s="127"/>
      <c r="D11" s="59"/>
      <c r="E11" s="64"/>
      <c r="F11" s="65"/>
      <c r="G11" s="66"/>
      <c r="H11" s="67"/>
      <c r="I11" s="68"/>
    </row>
    <row r="12" spans="1:9" ht="15">
      <c r="A12" s="158" t="s">
        <v>88</v>
      </c>
      <c r="B12" s="159"/>
      <c r="C12" s="160"/>
      <c r="D12" s="26"/>
      <c r="E12" s="64">
        <f>F12+G12+H12</f>
        <v>50000</v>
      </c>
      <c r="F12" s="69"/>
      <c r="G12" s="69"/>
      <c r="H12" s="70">
        <v>50000</v>
      </c>
      <c r="I12" s="68"/>
    </row>
    <row r="13" spans="1:9" ht="15">
      <c r="A13" s="161" t="s">
        <v>1</v>
      </c>
      <c r="B13" s="162"/>
      <c r="C13" s="163"/>
      <c r="D13" s="26"/>
      <c r="E13" s="71"/>
      <c r="F13" s="72"/>
      <c r="G13" s="73"/>
      <c r="H13" s="74"/>
      <c r="I13" s="68"/>
    </row>
    <row r="14" spans="1:9" ht="15">
      <c r="A14" s="120" t="s">
        <v>87</v>
      </c>
      <c r="B14" s="121"/>
      <c r="C14" s="122"/>
      <c r="D14" s="75">
        <v>120</v>
      </c>
      <c r="E14" s="71"/>
      <c r="F14" s="72"/>
      <c r="G14" s="73"/>
      <c r="H14" s="74"/>
      <c r="I14" s="68"/>
    </row>
    <row r="15" spans="1:9" ht="15">
      <c r="A15" s="120" t="s">
        <v>86</v>
      </c>
      <c r="B15" s="121"/>
      <c r="C15" s="122"/>
      <c r="D15" s="75">
        <v>130</v>
      </c>
      <c r="E15" s="71"/>
      <c r="F15" s="69"/>
      <c r="G15" s="73"/>
      <c r="H15" s="74"/>
      <c r="I15" s="68"/>
    </row>
    <row r="16" spans="1:9" ht="15">
      <c r="A16" s="161" t="s">
        <v>1</v>
      </c>
      <c r="B16" s="162"/>
      <c r="C16" s="163"/>
      <c r="D16" s="75"/>
      <c r="E16" s="71"/>
      <c r="F16" s="72"/>
      <c r="G16" s="73"/>
      <c r="H16" s="74"/>
      <c r="I16" s="68"/>
    </row>
    <row r="17" spans="1:9" ht="93" customHeight="1">
      <c r="A17" s="161" t="s">
        <v>208</v>
      </c>
      <c r="B17" s="162"/>
      <c r="C17" s="163"/>
      <c r="D17" s="75"/>
      <c r="E17" s="71"/>
      <c r="F17" s="72"/>
      <c r="G17" s="73"/>
      <c r="H17" s="74"/>
      <c r="I17" s="68"/>
    </row>
    <row r="18" spans="1:9" ht="21" customHeight="1">
      <c r="A18" s="161" t="s">
        <v>207</v>
      </c>
      <c r="B18" s="162"/>
      <c r="C18" s="163"/>
      <c r="D18" s="75"/>
      <c r="E18" s="71"/>
      <c r="F18" s="72"/>
      <c r="G18" s="73"/>
      <c r="H18" s="74"/>
      <c r="I18" s="68"/>
    </row>
    <row r="19" spans="1:9" ht="39.75" customHeight="1">
      <c r="A19" s="161" t="s">
        <v>85</v>
      </c>
      <c r="B19" s="162"/>
      <c r="C19" s="163"/>
      <c r="D19" s="75">
        <v>180</v>
      </c>
      <c r="E19" s="76">
        <f>H19</f>
        <v>50000</v>
      </c>
      <c r="F19" s="72"/>
      <c r="G19" s="73"/>
      <c r="H19" s="67">
        <f>H12</f>
        <v>50000</v>
      </c>
      <c r="I19" s="68"/>
    </row>
    <row r="20" spans="1:9" ht="15">
      <c r="A20" s="161" t="s">
        <v>1</v>
      </c>
      <c r="B20" s="162"/>
      <c r="C20" s="163"/>
      <c r="D20" s="26"/>
      <c r="E20" s="71"/>
      <c r="F20" s="72"/>
      <c r="G20" s="73"/>
      <c r="H20" s="74"/>
      <c r="I20" s="68"/>
    </row>
    <row r="21" spans="1:10" ht="15">
      <c r="A21" s="60"/>
      <c r="B21" s="54"/>
      <c r="C21" s="55"/>
      <c r="D21" s="26"/>
      <c r="E21" s="77"/>
      <c r="F21" s="72"/>
      <c r="G21" s="73"/>
      <c r="H21" s="74"/>
      <c r="I21" s="68"/>
      <c r="J21" s="78"/>
    </row>
    <row r="22" spans="1:10" ht="38.25" customHeight="1">
      <c r="A22" s="120" t="s">
        <v>84</v>
      </c>
      <c r="B22" s="121"/>
      <c r="C22" s="122"/>
      <c r="D22" s="75">
        <v>180</v>
      </c>
      <c r="E22" s="79"/>
      <c r="F22" s="72"/>
      <c r="G22" s="73"/>
      <c r="H22" s="74"/>
      <c r="I22" s="68"/>
      <c r="J22" s="78"/>
    </row>
    <row r="23" spans="1:9" ht="15">
      <c r="A23" s="161" t="s">
        <v>1</v>
      </c>
      <c r="B23" s="162"/>
      <c r="C23" s="163"/>
      <c r="D23" s="75"/>
      <c r="E23" s="69"/>
      <c r="F23" s="72"/>
      <c r="G23" s="73"/>
      <c r="H23" s="74"/>
      <c r="I23" s="68"/>
    </row>
    <row r="24" spans="1:9" ht="67.5" customHeight="1">
      <c r="A24" s="205" t="s">
        <v>229</v>
      </c>
      <c r="B24" s="206"/>
      <c r="C24" s="207"/>
      <c r="D24" s="40">
        <v>180</v>
      </c>
      <c r="E24" s="79"/>
      <c r="F24" s="72"/>
      <c r="G24" s="73"/>
      <c r="H24" s="74"/>
      <c r="I24" s="68"/>
    </row>
    <row r="25" spans="1:9" ht="53.25" customHeight="1">
      <c r="A25" s="120" t="s">
        <v>210</v>
      </c>
      <c r="B25" s="121"/>
      <c r="C25" s="122"/>
      <c r="D25" s="75"/>
      <c r="E25" s="80"/>
      <c r="F25" s="72"/>
      <c r="G25" s="73"/>
      <c r="H25" s="74"/>
      <c r="I25" s="68"/>
    </row>
    <row r="26" spans="1:9" ht="15">
      <c r="A26" s="120" t="s">
        <v>83</v>
      </c>
      <c r="B26" s="121"/>
      <c r="C26" s="122"/>
      <c r="D26" s="75"/>
      <c r="E26" s="80"/>
      <c r="F26" s="72"/>
      <c r="G26" s="73"/>
      <c r="H26" s="74"/>
      <c r="I26" s="68"/>
    </row>
    <row r="27" spans="1:9" ht="15">
      <c r="A27" s="120" t="s">
        <v>230</v>
      </c>
      <c r="B27" s="121"/>
      <c r="C27" s="122"/>
      <c r="D27" s="75"/>
      <c r="E27" s="71"/>
      <c r="F27" s="72"/>
      <c r="G27" s="73"/>
      <c r="H27" s="74"/>
      <c r="I27" s="68"/>
    </row>
    <row r="28" spans="1:9" ht="31.5" customHeight="1">
      <c r="A28" s="161" t="s">
        <v>82</v>
      </c>
      <c r="B28" s="162"/>
      <c r="C28" s="163"/>
      <c r="D28" s="81"/>
      <c r="E28" s="82"/>
      <c r="F28" s="82"/>
      <c r="G28" s="81"/>
      <c r="H28" s="74"/>
      <c r="I28" s="68"/>
    </row>
    <row r="29" spans="1:9" ht="15">
      <c r="A29" s="161" t="s">
        <v>1</v>
      </c>
      <c r="B29" s="162"/>
      <c r="C29" s="163"/>
      <c r="D29" s="81"/>
      <c r="E29" s="82"/>
      <c r="F29" s="82"/>
      <c r="G29" s="81"/>
      <c r="H29" s="74"/>
      <c r="I29" s="68"/>
    </row>
    <row r="30" spans="1:9" ht="100.5" customHeight="1">
      <c r="A30" s="161" t="s">
        <v>208</v>
      </c>
      <c r="B30" s="162"/>
      <c r="C30" s="163"/>
      <c r="D30" s="81"/>
      <c r="E30" s="82"/>
      <c r="F30" s="82"/>
      <c r="G30" s="81"/>
      <c r="H30" s="74"/>
      <c r="I30" s="68"/>
    </row>
    <row r="31" spans="1:9" ht="15">
      <c r="A31" s="161" t="s">
        <v>207</v>
      </c>
      <c r="B31" s="162"/>
      <c r="C31" s="163"/>
      <c r="D31" s="81"/>
      <c r="E31" s="82"/>
      <c r="F31" s="82"/>
      <c r="G31" s="81"/>
      <c r="H31" s="74"/>
      <c r="I31" s="68"/>
    </row>
    <row r="32" spans="1:10" ht="14.25">
      <c r="A32" s="158" t="s">
        <v>81</v>
      </c>
      <c r="B32" s="159"/>
      <c r="C32" s="160"/>
      <c r="D32" s="83">
        <v>900</v>
      </c>
      <c r="E32" s="84">
        <f>E34+E37+E43+E46+E50+E55+E60+E77+E94+E100+E110+E131</f>
        <v>-1559686.28</v>
      </c>
      <c r="F32" s="84">
        <f>F34+F37+F43+F46+F50+F55+F60+F77+F94+F100+F110+F131</f>
        <v>-1415818.32</v>
      </c>
      <c r="G32" s="84">
        <f>G37+G50+G94</f>
        <v>-193867.96</v>
      </c>
      <c r="H32" s="84">
        <f>H77+H110+H131</f>
        <v>49999.99999999999</v>
      </c>
      <c r="I32" s="68"/>
      <c r="J32" s="85"/>
    </row>
    <row r="33" spans="1:9" ht="15">
      <c r="A33" s="161" t="s">
        <v>1</v>
      </c>
      <c r="B33" s="162"/>
      <c r="C33" s="163"/>
      <c r="D33" s="26"/>
      <c r="E33" s="79"/>
      <c r="F33" s="72"/>
      <c r="G33" s="73"/>
      <c r="H33" s="74"/>
      <c r="I33" s="68"/>
    </row>
    <row r="34" spans="1:9" ht="15">
      <c r="A34" s="125" t="s">
        <v>79</v>
      </c>
      <c r="B34" s="126"/>
      <c r="C34" s="127"/>
      <c r="D34" s="75">
        <v>211</v>
      </c>
      <c r="E34" s="84">
        <v>105297.19</v>
      </c>
      <c r="F34" s="73">
        <v>105297.19</v>
      </c>
      <c r="G34" s="81"/>
      <c r="H34" s="74"/>
      <c r="I34" s="68"/>
    </row>
    <row r="35" spans="1:9" ht="15">
      <c r="A35" s="120" t="s">
        <v>63</v>
      </c>
      <c r="B35" s="121"/>
      <c r="C35" s="122"/>
      <c r="D35" s="75"/>
      <c r="E35" s="79"/>
      <c r="F35" s="73"/>
      <c r="G35" s="81"/>
      <c r="H35" s="74"/>
      <c r="I35" s="68"/>
    </row>
    <row r="36" spans="1:9" ht="15">
      <c r="A36" s="166" t="s">
        <v>212</v>
      </c>
      <c r="B36" s="167"/>
      <c r="C36" s="168"/>
      <c r="D36" s="26"/>
      <c r="E36" s="86">
        <f>E34</f>
        <v>105297.19</v>
      </c>
      <c r="F36" s="73">
        <f>F34</f>
        <v>105297.19</v>
      </c>
      <c r="G36" s="81"/>
      <c r="H36" s="74"/>
      <c r="I36" s="68"/>
    </row>
    <row r="37" spans="1:9" ht="15">
      <c r="A37" s="125" t="s">
        <v>78</v>
      </c>
      <c r="B37" s="126"/>
      <c r="C37" s="127"/>
      <c r="D37" s="75">
        <v>212</v>
      </c>
      <c r="E37" s="79">
        <f>E40+E42</f>
        <v>-114326.15</v>
      </c>
      <c r="F37" s="87">
        <v>-105297.19</v>
      </c>
      <c r="G37" s="88">
        <v>-9028.96</v>
      </c>
      <c r="H37" s="74"/>
      <c r="I37" s="68"/>
    </row>
    <row r="38" spans="1:9" ht="15">
      <c r="A38" s="120" t="s">
        <v>0</v>
      </c>
      <c r="B38" s="121"/>
      <c r="C38" s="122"/>
      <c r="D38" s="89"/>
      <c r="E38" s="79"/>
      <c r="F38" s="73"/>
      <c r="G38" s="81"/>
      <c r="H38" s="74"/>
      <c r="I38" s="68"/>
    </row>
    <row r="39" spans="1:9" ht="15">
      <c r="A39" s="120" t="s">
        <v>63</v>
      </c>
      <c r="B39" s="121"/>
      <c r="C39" s="122"/>
      <c r="D39" s="20"/>
      <c r="E39" s="90"/>
      <c r="F39" s="73"/>
      <c r="G39" s="81"/>
      <c r="H39" s="74"/>
      <c r="I39" s="68"/>
    </row>
    <row r="40" spans="1:9" ht="15" customHeight="1">
      <c r="A40" s="166" t="s">
        <v>212</v>
      </c>
      <c r="B40" s="167"/>
      <c r="C40" s="168"/>
      <c r="D40" s="20"/>
      <c r="E40" s="86">
        <f>F40</f>
        <v>-105297.19</v>
      </c>
      <c r="F40" s="73">
        <f>F37</f>
        <v>-105297.19</v>
      </c>
      <c r="G40" s="81"/>
      <c r="H40" s="74"/>
      <c r="I40" s="68"/>
    </row>
    <row r="41" spans="1:9" ht="15">
      <c r="A41" s="120" t="s">
        <v>63</v>
      </c>
      <c r="B41" s="121"/>
      <c r="C41" s="122"/>
      <c r="D41" s="20"/>
      <c r="E41" s="90"/>
      <c r="F41" s="72"/>
      <c r="G41" s="73"/>
      <c r="H41" s="74"/>
      <c r="I41" s="68"/>
    </row>
    <row r="42" spans="1:9" ht="15">
      <c r="A42" s="166" t="s">
        <v>217</v>
      </c>
      <c r="B42" s="167"/>
      <c r="C42" s="168"/>
      <c r="D42" s="20"/>
      <c r="E42" s="86">
        <f>G42</f>
        <v>-9028.96</v>
      </c>
      <c r="F42" s="87"/>
      <c r="G42" s="87">
        <f>G37</f>
        <v>-9028.96</v>
      </c>
      <c r="H42" s="74"/>
      <c r="I42" s="68"/>
    </row>
    <row r="43" spans="1:10" ht="15">
      <c r="A43" s="125" t="s">
        <v>77</v>
      </c>
      <c r="B43" s="126"/>
      <c r="C43" s="127"/>
      <c r="D43" s="75">
        <v>213</v>
      </c>
      <c r="E43" s="84">
        <v>22618.48</v>
      </c>
      <c r="F43" s="70">
        <v>22618.48</v>
      </c>
      <c r="G43" s="73"/>
      <c r="H43" s="74"/>
      <c r="I43" s="68">
        <f>1415818.32+F32</f>
        <v>0</v>
      </c>
      <c r="J43" s="78"/>
    </row>
    <row r="44" spans="1:9" ht="15">
      <c r="A44" s="120" t="s">
        <v>63</v>
      </c>
      <c r="B44" s="121"/>
      <c r="C44" s="122"/>
      <c r="D44" s="89"/>
      <c r="E44" s="79"/>
      <c r="F44" s="72"/>
      <c r="G44" s="73"/>
      <c r="H44" s="74"/>
      <c r="I44" s="68"/>
    </row>
    <row r="45" spans="1:9" ht="15" customHeight="1">
      <c r="A45" s="166" t="s">
        <v>212</v>
      </c>
      <c r="B45" s="167"/>
      <c r="C45" s="168"/>
      <c r="D45" s="26">
        <v>21300</v>
      </c>
      <c r="E45" s="86">
        <f>E43</f>
        <v>22618.48</v>
      </c>
      <c r="F45" s="87">
        <f>F43</f>
        <v>22618.48</v>
      </c>
      <c r="G45" s="73"/>
      <c r="H45" s="74"/>
      <c r="I45" s="68"/>
    </row>
    <row r="46" spans="1:9" ht="14.25">
      <c r="A46" s="158" t="s">
        <v>76</v>
      </c>
      <c r="B46" s="159"/>
      <c r="C46" s="160"/>
      <c r="D46" s="34">
        <v>221</v>
      </c>
      <c r="E46" s="91">
        <f>F46</f>
        <v>-27371.85</v>
      </c>
      <c r="F46" s="70">
        <v>-27371.85</v>
      </c>
      <c r="G46" s="69"/>
      <c r="H46" s="69"/>
      <c r="I46" s="69"/>
    </row>
    <row r="47" spans="1:9" ht="15">
      <c r="A47" s="120" t="s">
        <v>63</v>
      </c>
      <c r="B47" s="121"/>
      <c r="C47" s="122"/>
      <c r="D47" s="34"/>
      <c r="E47" s="84"/>
      <c r="F47" s="84"/>
      <c r="G47" s="73"/>
      <c r="H47" s="74"/>
      <c r="I47" s="68"/>
    </row>
    <row r="48" spans="1:9" ht="15" customHeight="1">
      <c r="A48" s="166" t="s">
        <v>212</v>
      </c>
      <c r="B48" s="167"/>
      <c r="C48" s="168"/>
      <c r="D48" s="20">
        <v>22100</v>
      </c>
      <c r="E48" s="86">
        <f>E46</f>
        <v>-27371.85</v>
      </c>
      <c r="F48" s="87">
        <f>F46</f>
        <v>-27371.85</v>
      </c>
      <c r="G48" s="73"/>
      <c r="H48" s="74"/>
      <c r="I48" s="68"/>
    </row>
    <row r="49" spans="1:9" ht="15">
      <c r="A49" s="166" t="s">
        <v>211</v>
      </c>
      <c r="B49" s="167"/>
      <c r="C49" s="168"/>
      <c r="D49" s="81"/>
      <c r="E49" s="90"/>
      <c r="F49" s="92"/>
      <c r="G49" s="73"/>
      <c r="H49" s="74"/>
      <c r="I49" s="68"/>
    </row>
    <row r="50" spans="1:9" ht="14.25">
      <c r="A50" s="125" t="s">
        <v>75</v>
      </c>
      <c r="B50" s="126"/>
      <c r="C50" s="127"/>
      <c r="D50" s="75">
        <v>222</v>
      </c>
      <c r="E50" s="84">
        <f>F50+G50</f>
        <v>-57909.3</v>
      </c>
      <c r="F50" s="70">
        <f>F53</f>
        <v>1979.7</v>
      </c>
      <c r="G50" s="70">
        <v>-59889</v>
      </c>
      <c r="H50" s="69"/>
      <c r="I50" s="69"/>
    </row>
    <row r="51" spans="1:9" ht="15">
      <c r="A51" s="120" t="s">
        <v>0</v>
      </c>
      <c r="B51" s="121"/>
      <c r="C51" s="122"/>
      <c r="D51" s="89"/>
      <c r="E51" s="79"/>
      <c r="F51" s="72"/>
      <c r="G51" s="73"/>
      <c r="H51" s="74"/>
      <c r="I51" s="68"/>
    </row>
    <row r="52" spans="1:9" ht="15">
      <c r="A52" s="120" t="s">
        <v>63</v>
      </c>
      <c r="B52" s="121"/>
      <c r="C52" s="122"/>
      <c r="D52" s="20"/>
      <c r="E52" s="90"/>
      <c r="F52" s="72"/>
      <c r="G52" s="73"/>
      <c r="H52" s="74"/>
      <c r="I52" s="68"/>
    </row>
    <row r="53" spans="1:9" ht="15">
      <c r="A53" s="166" t="s">
        <v>212</v>
      </c>
      <c r="B53" s="167"/>
      <c r="C53" s="168"/>
      <c r="D53" s="20"/>
      <c r="E53" s="86">
        <f>F53</f>
        <v>1979.7</v>
      </c>
      <c r="F53" s="87">
        <v>1979.7</v>
      </c>
      <c r="G53" s="73"/>
      <c r="H53" s="74"/>
      <c r="I53" s="68"/>
    </row>
    <row r="54" spans="1:9" ht="15">
      <c r="A54" s="166" t="s">
        <v>231</v>
      </c>
      <c r="B54" s="167"/>
      <c r="C54" s="168"/>
      <c r="D54" s="20"/>
      <c r="E54" s="86">
        <f>G54</f>
        <v>-59889</v>
      </c>
      <c r="F54" s="72"/>
      <c r="G54" s="73">
        <f>G50</f>
        <v>-59889</v>
      </c>
      <c r="H54" s="74"/>
      <c r="I54" s="68"/>
    </row>
    <row r="55" spans="1:9" ht="14.25">
      <c r="A55" s="158" t="s">
        <v>74</v>
      </c>
      <c r="B55" s="159"/>
      <c r="C55" s="160"/>
      <c r="D55" s="34">
        <v>223</v>
      </c>
      <c r="E55" s="84">
        <f>F55</f>
        <v>-709335.81</v>
      </c>
      <c r="F55" s="70">
        <v>-709335.81</v>
      </c>
      <c r="G55" s="70"/>
      <c r="H55" s="69"/>
      <c r="I55" s="68"/>
    </row>
    <row r="56" spans="1:9" ht="15">
      <c r="A56" s="120" t="s">
        <v>63</v>
      </c>
      <c r="B56" s="121"/>
      <c r="C56" s="122"/>
      <c r="D56" s="34"/>
      <c r="E56" s="79"/>
      <c r="F56" s="72"/>
      <c r="G56" s="73"/>
      <c r="H56" s="74"/>
      <c r="I56" s="68"/>
    </row>
    <row r="57" spans="1:9" ht="15" customHeight="1">
      <c r="A57" s="166" t="s">
        <v>215</v>
      </c>
      <c r="B57" s="167"/>
      <c r="C57" s="168"/>
      <c r="D57" s="20">
        <v>22300</v>
      </c>
      <c r="E57" s="86">
        <f>E55</f>
        <v>-709335.81</v>
      </c>
      <c r="F57" s="87">
        <v>-709335.81</v>
      </c>
      <c r="G57" s="73">
        <f>G55</f>
        <v>0</v>
      </c>
      <c r="H57" s="74"/>
      <c r="I57" s="68"/>
    </row>
    <row r="58" spans="1:9" ht="15">
      <c r="A58" s="158" t="s">
        <v>73</v>
      </c>
      <c r="B58" s="159"/>
      <c r="C58" s="160"/>
      <c r="D58" s="34">
        <v>224</v>
      </c>
      <c r="E58" s="79"/>
      <c r="F58" s="72"/>
      <c r="G58" s="73"/>
      <c r="H58" s="74"/>
      <c r="I58" s="68"/>
    </row>
    <row r="59" spans="1:9" ht="15">
      <c r="A59" s="120" t="s">
        <v>63</v>
      </c>
      <c r="B59" s="121"/>
      <c r="C59" s="122"/>
      <c r="D59" s="34"/>
      <c r="E59" s="79"/>
      <c r="F59" s="72"/>
      <c r="G59" s="73"/>
      <c r="H59" s="74"/>
      <c r="I59" s="68"/>
    </row>
    <row r="60" spans="1:9" ht="32.25" customHeight="1">
      <c r="A60" s="125" t="s">
        <v>72</v>
      </c>
      <c r="B60" s="126"/>
      <c r="C60" s="127"/>
      <c r="D60" s="75">
        <v>225</v>
      </c>
      <c r="E60" s="84">
        <f>F60</f>
        <v>-55681.98</v>
      </c>
      <c r="F60" s="70">
        <v>-55681.98</v>
      </c>
      <c r="G60" s="70"/>
      <c r="H60" s="69">
        <v>15772.5</v>
      </c>
      <c r="I60" s="69">
        <f>H36</f>
        <v>0</v>
      </c>
    </row>
    <row r="61" spans="1:9" ht="15">
      <c r="A61" s="120" t="s">
        <v>0</v>
      </c>
      <c r="B61" s="121"/>
      <c r="C61" s="122"/>
      <c r="D61" s="89"/>
      <c r="E61" s="79"/>
      <c r="F61" s="72"/>
      <c r="G61" s="73"/>
      <c r="H61" s="74"/>
      <c r="I61" s="68"/>
    </row>
    <row r="62" spans="1:9" ht="30.75" customHeight="1">
      <c r="A62" s="161" t="s">
        <v>232</v>
      </c>
      <c r="B62" s="162"/>
      <c r="C62" s="163"/>
      <c r="D62" s="20"/>
      <c r="E62" s="90"/>
      <c r="F62" s="90"/>
      <c r="G62" s="79"/>
      <c r="H62" s="79"/>
      <c r="I62" s="68"/>
    </row>
    <row r="63" spans="1:9" ht="15">
      <c r="A63" s="161" t="s">
        <v>63</v>
      </c>
      <c r="B63" s="162"/>
      <c r="C63" s="163"/>
      <c r="D63" s="20"/>
      <c r="E63" s="90"/>
      <c r="F63" s="72"/>
      <c r="G63" s="73"/>
      <c r="H63" s="74"/>
      <c r="I63" s="68"/>
    </row>
    <row r="64" spans="1:9" ht="16.5" customHeight="1">
      <c r="A64" s="161" t="s">
        <v>233</v>
      </c>
      <c r="B64" s="162"/>
      <c r="C64" s="163"/>
      <c r="D64" s="20"/>
      <c r="E64" s="90"/>
      <c r="F64" s="90"/>
      <c r="G64" s="79"/>
      <c r="H64" s="79"/>
      <c r="I64" s="79"/>
    </row>
    <row r="65" spans="1:9" ht="15">
      <c r="A65" s="161" t="s">
        <v>63</v>
      </c>
      <c r="B65" s="162"/>
      <c r="C65" s="163"/>
      <c r="D65" s="20"/>
      <c r="E65" s="90"/>
      <c r="F65" s="72"/>
      <c r="G65" s="73"/>
      <c r="H65" s="74"/>
      <c r="I65" s="68"/>
    </row>
    <row r="66" spans="1:9" ht="45.75" customHeight="1">
      <c r="A66" s="120" t="s">
        <v>234</v>
      </c>
      <c r="B66" s="121"/>
      <c r="C66" s="122"/>
      <c r="D66" s="20"/>
      <c r="E66" s="90"/>
      <c r="F66" s="90"/>
      <c r="G66" s="79"/>
      <c r="H66" s="79"/>
      <c r="I66" s="68"/>
    </row>
    <row r="67" spans="1:9" ht="15">
      <c r="A67" s="120" t="s">
        <v>63</v>
      </c>
      <c r="B67" s="121"/>
      <c r="C67" s="122"/>
      <c r="D67" s="20"/>
      <c r="E67" s="90"/>
      <c r="F67" s="72"/>
      <c r="G67" s="73"/>
      <c r="H67" s="74"/>
      <c r="I67" s="68"/>
    </row>
    <row r="68" spans="1:9" ht="30.75" customHeight="1">
      <c r="A68" s="120" t="s">
        <v>235</v>
      </c>
      <c r="B68" s="121"/>
      <c r="C68" s="122"/>
      <c r="D68" s="20"/>
      <c r="G68" s="79"/>
      <c r="H68" s="79"/>
      <c r="I68" s="68"/>
    </row>
    <row r="69" spans="1:9" ht="21.75" customHeight="1">
      <c r="A69" s="166" t="s">
        <v>212</v>
      </c>
      <c r="B69" s="167"/>
      <c r="C69" s="168"/>
      <c r="D69" s="20"/>
      <c r="E69" s="93">
        <f>E60</f>
        <v>-55681.98</v>
      </c>
      <c r="F69" s="93">
        <f>F60</f>
        <v>-55681.98</v>
      </c>
      <c r="G69" s="79"/>
      <c r="H69" s="79"/>
      <c r="I69" s="68"/>
    </row>
    <row r="70" spans="1:9" ht="15">
      <c r="A70" s="120" t="s">
        <v>63</v>
      </c>
      <c r="B70" s="121"/>
      <c r="C70" s="122"/>
      <c r="D70" s="20"/>
      <c r="E70" s="90"/>
      <c r="F70" s="72"/>
      <c r="G70" s="73"/>
      <c r="H70" s="74"/>
      <c r="I70" s="68"/>
    </row>
    <row r="71" spans="1:9" ht="13.5" customHeight="1">
      <c r="A71" s="120" t="s">
        <v>236</v>
      </c>
      <c r="B71" s="121"/>
      <c r="C71" s="122"/>
      <c r="D71" s="20"/>
      <c r="E71" s="79"/>
      <c r="F71" s="69"/>
      <c r="G71" s="69"/>
      <c r="H71" s="69"/>
      <c r="I71" s="72"/>
    </row>
    <row r="72" spans="1:9" ht="15">
      <c r="A72" s="120" t="s">
        <v>63</v>
      </c>
      <c r="B72" s="121"/>
      <c r="C72" s="122"/>
      <c r="D72" s="20"/>
      <c r="E72" s="79"/>
      <c r="F72" s="72"/>
      <c r="G72" s="73"/>
      <c r="H72" s="74"/>
      <c r="I72" s="68"/>
    </row>
    <row r="73" spans="1:9" ht="15">
      <c r="A73" s="166" t="s">
        <v>237</v>
      </c>
      <c r="B73" s="167"/>
      <c r="C73" s="168"/>
      <c r="D73" s="20"/>
      <c r="E73" s="86">
        <f>G73</f>
        <v>0</v>
      </c>
      <c r="F73" s="90"/>
      <c r="G73" s="94">
        <f>G60</f>
        <v>0</v>
      </c>
      <c r="H73" s="95"/>
      <c r="I73" s="68"/>
    </row>
    <row r="74" spans="1:9" ht="30.75" customHeight="1">
      <c r="A74" s="120" t="s">
        <v>238</v>
      </c>
      <c r="B74" s="121"/>
      <c r="C74" s="122"/>
      <c r="D74" s="20"/>
      <c r="E74" s="90"/>
      <c r="F74" s="90"/>
      <c r="G74" s="90"/>
      <c r="H74" s="90"/>
      <c r="I74" s="68"/>
    </row>
    <row r="75" spans="1:9" ht="15">
      <c r="A75" s="120" t="s">
        <v>63</v>
      </c>
      <c r="B75" s="121"/>
      <c r="C75" s="122"/>
      <c r="D75" s="20"/>
      <c r="E75" s="90"/>
      <c r="F75" s="72"/>
      <c r="G75" s="73"/>
      <c r="H75" s="74"/>
      <c r="I75" s="68"/>
    </row>
    <row r="76" spans="1:9" ht="15">
      <c r="A76" s="96" t="s">
        <v>211</v>
      </c>
      <c r="B76" s="58"/>
      <c r="C76" s="23"/>
      <c r="D76" s="20"/>
      <c r="E76" s="97">
        <f>H76</f>
        <v>15772.5</v>
      </c>
      <c r="F76" s="72"/>
      <c r="G76" s="73"/>
      <c r="H76" s="74">
        <f>H60</f>
        <v>15772.5</v>
      </c>
      <c r="I76" s="68"/>
    </row>
    <row r="77" spans="1:9" ht="14.25">
      <c r="A77" s="125" t="s">
        <v>71</v>
      </c>
      <c r="B77" s="126"/>
      <c r="C77" s="127"/>
      <c r="D77" s="75">
        <v>226</v>
      </c>
      <c r="E77" s="84">
        <f>F77+G77+H77</f>
        <v>39834.19</v>
      </c>
      <c r="F77" s="69">
        <v>-3646.81</v>
      </c>
      <c r="G77" s="98"/>
      <c r="H77" s="67">
        <v>43481</v>
      </c>
      <c r="I77" s="68"/>
    </row>
    <row r="78" spans="1:9" ht="15">
      <c r="A78" s="120" t="s">
        <v>0</v>
      </c>
      <c r="B78" s="121"/>
      <c r="C78" s="122"/>
      <c r="D78" s="89"/>
      <c r="E78" s="79"/>
      <c r="F78" s="72"/>
      <c r="G78" s="73"/>
      <c r="H78" s="74"/>
      <c r="I78" s="68"/>
    </row>
    <row r="79" spans="1:9" ht="33.75" customHeight="1">
      <c r="A79" s="161" t="s">
        <v>239</v>
      </c>
      <c r="B79" s="162"/>
      <c r="C79" s="163"/>
      <c r="D79" s="20"/>
      <c r="E79" s="79"/>
      <c r="F79" s="72"/>
      <c r="G79" s="73"/>
      <c r="H79" s="74"/>
      <c r="I79" s="68"/>
    </row>
    <row r="80" spans="1:9" ht="15">
      <c r="A80" s="120" t="s">
        <v>63</v>
      </c>
      <c r="B80" s="121"/>
      <c r="C80" s="122"/>
      <c r="D80" s="20"/>
      <c r="E80" s="79"/>
      <c r="F80" s="72"/>
      <c r="G80" s="73"/>
      <c r="H80" s="74"/>
      <c r="I80" s="68"/>
    </row>
    <row r="81" spans="1:9" ht="15">
      <c r="A81" s="166" t="s">
        <v>212</v>
      </c>
      <c r="B81" s="167"/>
      <c r="C81" s="168"/>
      <c r="D81" s="20"/>
      <c r="E81" s="79">
        <f>F81</f>
        <v>-3646.81</v>
      </c>
      <c r="F81" s="72">
        <f>F77</f>
        <v>-3646.81</v>
      </c>
      <c r="G81" s="73"/>
      <c r="H81" s="74"/>
      <c r="I81" s="68"/>
    </row>
    <row r="82" spans="1:9" ht="15">
      <c r="A82" s="161" t="s">
        <v>240</v>
      </c>
      <c r="B82" s="162"/>
      <c r="C82" s="163"/>
      <c r="D82" s="20"/>
      <c r="E82" s="90"/>
      <c r="F82" s="72"/>
      <c r="G82" s="73"/>
      <c r="H82" s="74"/>
      <c r="I82" s="68"/>
    </row>
    <row r="83" spans="1:9" ht="15">
      <c r="A83" s="120" t="s">
        <v>63</v>
      </c>
      <c r="B83" s="121"/>
      <c r="C83" s="122"/>
      <c r="D83" s="20"/>
      <c r="E83" s="79"/>
      <c r="F83" s="72"/>
      <c r="G83" s="73"/>
      <c r="H83" s="74"/>
      <c r="I83" s="68"/>
    </row>
    <row r="84" spans="1:9" ht="15">
      <c r="A84" s="166" t="s">
        <v>241</v>
      </c>
      <c r="B84" s="167"/>
      <c r="C84" s="167"/>
      <c r="D84" s="20"/>
      <c r="E84" s="90"/>
      <c r="F84" s="72"/>
      <c r="G84" s="73"/>
      <c r="H84" s="74"/>
      <c r="I84" s="68"/>
    </row>
    <row r="85" spans="1:9" ht="15">
      <c r="A85" s="166" t="s">
        <v>63</v>
      </c>
      <c r="B85" s="167"/>
      <c r="C85" s="168"/>
      <c r="D85" s="20"/>
      <c r="E85" s="79"/>
      <c r="F85" s="72"/>
      <c r="G85" s="73"/>
      <c r="H85" s="74"/>
      <c r="I85" s="68"/>
    </row>
    <row r="86" spans="1:9" ht="15">
      <c r="A86" s="201" t="s">
        <v>242</v>
      </c>
      <c r="B86" s="201"/>
      <c r="C86" s="201"/>
      <c r="D86" s="20"/>
      <c r="E86" s="90"/>
      <c r="F86" s="72"/>
      <c r="G86" s="73"/>
      <c r="H86" s="74"/>
      <c r="I86" s="68"/>
    </row>
    <row r="87" spans="1:9" ht="15">
      <c r="A87" s="166" t="s">
        <v>63</v>
      </c>
      <c r="B87" s="167"/>
      <c r="C87" s="168"/>
      <c r="D87" s="20"/>
      <c r="E87" s="79"/>
      <c r="F87" s="72"/>
      <c r="G87" s="73"/>
      <c r="H87" s="74"/>
      <c r="I87" s="68"/>
    </row>
    <row r="88" spans="1:9" ht="31.5" customHeight="1">
      <c r="A88" s="201" t="s">
        <v>243</v>
      </c>
      <c r="B88" s="201"/>
      <c r="C88" s="201"/>
      <c r="D88" s="20"/>
      <c r="E88" s="90"/>
      <c r="F88" s="72"/>
      <c r="G88" s="73"/>
      <c r="H88" s="74"/>
      <c r="I88" s="68"/>
    </row>
    <row r="89" spans="1:9" ht="15">
      <c r="A89" s="166" t="s">
        <v>63</v>
      </c>
      <c r="B89" s="167"/>
      <c r="C89" s="168"/>
      <c r="D89" s="20"/>
      <c r="E89" s="79"/>
      <c r="F89" s="72"/>
      <c r="G89" s="73"/>
      <c r="H89" s="74"/>
      <c r="I89" s="68"/>
    </row>
    <row r="90" spans="1:9" ht="49.5" customHeight="1">
      <c r="A90" s="120" t="s">
        <v>244</v>
      </c>
      <c r="B90" s="121"/>
      <c r="C90" s="122"/>
      <c r="D90" s="99"/>
      <c r="E90" s="79"/>
      <c r="F90" s="72"/>
      <c r="G90" s="73"/>
      <c r="H90" s="74"/>
      <c r="I90" s="68"/>
    </row>
    <row r="91" spans="1:9" ht="43.5" customHeight="1">
      <c r="A91" s="166" t="s">
        <v>245</v>
      </c>
      <c r="B91" s="167"/>
      <c r="C91" s="168"/>
      <c r="D91" s="100"/>
      <c r="E91" s="90"/>
      <c r="F91" s="72"/>
      <c r="G91" s="73"/>
      <c r="H91" s="74"/>
      <c r="I91" s="68"/>
    </row>
    <row r="92" spans="1:9" ht="15">
      <c r="A92" s="166" t="s">
        <v>63</v>
      </c>
      <c r="B92" s="167"/>
      <c r="C92" s="168"/>
      <c r="D92" s="20"/>
      <c r="E92" s="79"/>
      <c r="F92" s="72"/>
      <c r="G92" s="73"/>
      <c r="H92" s="74"/>
      <c r="I92" s="68"/>
    </row>
    <row r="93" spans="1:9" ht="15">
      <c r="A93" s="96" t="s">
        <v>211</v>
      </c>
      <c r="B93" s="62"/>
      <c r="C93" s="63"/>
      <c r="D93" s="20"/>
      <c r="E93" s="86">
        <f>H93</f>
        <v>43481</v>
      </c>
      <c r="F93" s="72"/>
      <c r="G93" s="73"/>
      <c r="H93" s="74">
        <v>43481</v>
      </c>
      <c r="I93" s="68"/>
    </row>
    <row r="94" spans="1:9" ht="31.5" customHeight="1">
      <c r="A94" s="165" t="s">
        <v>69</v>
      </c>
      <c r="B94" s="165"/>
      <c r="C94" s="165"/>
      <c r="D94" s="34">
        <v>262</v>
      </c>
      <c r="E94" s="66">
        <f>E96+E98+E99</f>
        <v>-202030</v>
      </c>
      <c r="F94" s="70">
        <f>-70000-7080</f>
        <v>-77080</v>
      </c>
      <c r="G94" s="98">
        <f>G98+G99</f>
        <v>-124950</v>
      </c>
      <c r="H94" s="74"/>
      <c r="I94" s="68"/>
    </row>
    <row r="95" spans="1:9" ht="15">
      <c r="A95" s="120" t="s">
        <v>63</v>
      </c>
      <c r="B95" s="121"/>
      <c r="C95" s="122"/>
      <c r="D95" s="34"/>
      <c r="E95" s="79"/>
      <c r="F95" s="72"/>
      <c r="G95" s="73"/>
      <c r="H95" s="74"/>
      <c r="I95" s="68"/>
    </row>
    <row r="96" spans="1:9" ht="15">
      <c r="A96" s="166" t="s">
        <v>212</v>
      </c>
      <c r="B96" s="167"/>
      <c r="C96" s="168"/>
      <c r="D96" s="34"/>
      <c r="E96" s="86">
        <f>F96</f>
        <v>-77080</v>
      </c>
      <c r="F96" s="87">
        <f>F94</f>
        <v>-77080</v>
      </c>
      <c r="G96" s="73"/>
      <c r="H96" s="74"/>
      <c r="I96" s="68"/>
    </row>
    <row r="97" spans="1:9" ht="0.75" customHeight="1">
      <c r="A97" s="61"/>
      <c r="B97" s="62"/>
      <c r="C97" s="63"/>
      <c r="D97" s="34"/>
      <c r="E97" s="84"/>
      <c r="F97" s="72"/>
      <c r="G97" s="73"/>
      <c r="H97" s="74"/>
      <c r="I97" s="68"/>
    </row>
    <row r="98" spans="1:9" ht="21" customHeight="1">
      <c r="A98" s="61" t="s">
        <v>215</v>
      </c>
      <c r="B98" s="62"/>
      <c r="C98" s="63"/>
      <c r="D98" s="34"/>
      <c r="E98" s="84">
        <v>0</v>
      </c>
      <c r="F98" s="72"/>
      <c r="G98" s="73">
        <v>0</v>
      </c>
      <c r="H98" s="74"/>
      <c r="I98" s="68"/>
    </row>
    <row r="99" spans="1:9" ht="21" customHeight="1">
      <c r="A99" s="61" t="s">
        <v>246</v>
      </c>
      <c r="B99" s="62"/>
      <c r="C99" s="63"/>
      <c r="D99" s="34"/>
      <c r="E99" s="84">
        <v>-124950</v>
      </c>
      <c r="F99" s="72"/>
      <c r="G99" s="73">
        <v>-124950</v>
      </c>
      <c r="H99" s="74"/>
      <c r="I99" s="68"/>
    </row>
    <row r="100" spans="1:9" ht="15">
      <c r="A100" s="125" t="s">
        <v>68</v>
      </c>
      <c r="B100" s="126"/>
      <c r="C100" s="127"/>
      <c r="D100" s="75">
        <v>290</v>
      </c>
      <c r="E100" s="84">
        <f>E104</f>
        <v>-401016.23</v>
      </c>
      <c r="F100" s="70">
        <v>-401016.23</v>
      </c>
      <c r="G100" s="73"/>
      <c r="H100" s="74"/>
      <c r="I100" s="68"/>
    </row>
    <row r="101" spans="1:9" ht="15">
      <c r="A101" s="120" t="s">
        <v>0</v>
      </c>
      <c r="B101" s="121"/>
      <c r="C101" s="122"/>
      <c r="D101" s="89"/>
      <c r="E101" s="79"/>
      <c r="F101" s="72"/>
      <c r="G101" s="73"/>
      <c r="H101" s="74"/>
      <c r="I101" s="68"/>
    </row>
    <row r="102" spans="1:9" ht="30" customHeight="1">
      <c r="A102" s="164" t="s">
        <v>247</v>
      </c>
      <c r="B102" s="164"/>
      <c r="C102" s="164"/>
      <c r="D102" s="20"/>
      <c r="E102" s="90"/>
      <c r="F102" s="72"/>
      <c r="G102" s="73"/>
      <c r="H102" s="74"/>
      <c r="I102" s="68"/>
    </row>
    <row r="103" spans="1:9" ht="15">
      <c r="A103" s="120" t="s">
        <v>63</v>
      </c>
      <c r="B103" s="121"/>
      <c r="C103" s="122"/>
      <c r="D103" s="20"/>
      <c r="E103" s="90"/>
      <c r="F103" s="72"/>
      <c r="G103" s="73"/>
      <c r="H103" s="74"/>
      <c r="I103" s="68"/>
    </row>
    <row r="104" spans="1:9" ht="15">
      <c r="A104" s="166" t="s">
        <v>212</v>
      </c>
      <c r="B104" s="167"/>
      <c r="C104" s="168"/>
      <c r="D104" s="20"/>
      <c r="E104" s="86">
        <f>F104</f>
        <v>-401016.23</v>
      </c>
      <c r="F104" s="87">
        <f>F100</f>
        <v>-401016.23</v>
      </c>
      <c r="G104" s="73"/>
      <c r="H104" s="74"/>
      <c r="I104" s="68"/>
    </row>
    <row r="105" spans="1:9" ht="15">
      <c r="A105" s="120" t="s">
        <v>248</v>
      </c>
      <c r="B105" s="121"/>
      <c r="C105" s="122"/>
      <c r="D105" s="20"/>
      <c r="E105" s="79"/>
      <c r="F105" s="72"/>
      <c r="G105" s="73"/>
      <c r="H105" s="74"/>
      <c r="I105" s="68"/>
    </row>
    <row r="106" spans="1:9" ht="28.5" customHeight="1">
      <c r="A106" s="120" t="s">
        <v>63</v>
      </c>
      <c r="B106" s="121"/>
      <c r="C106" s="122"/>
      <c r="D106" s="20"/>
      <c r="E106" s="90"/>
      <c r="F106" s="72"/>
      <c r="G106" s="73"/>
      <c r="H106" s="74"/>
      <c r="I106" s="68"/>
    </row>
    <row r="107" spans="1:9" ht="15">
      <c r="A107" s="120" t="s">
        <v>249</v>
      </c>
      <c r="B107" s="121"/>
      <c r="C107" s="122"/>
      <c r="D107" s="20"/>
      <c r="E107" s="90"/>
      <c r="F107" s="72"/>
      <c r="G107" s="73"/>
      <c r="H107" s="74"/>
      <c r="I107" s="68"/>
    </row>
    <row r="108" spans="1:9" ht="15">
      <c r="A108" s="120" t="s">
        <v>63</v>
      </c>
      <c r="B108" s="121"/>
      <c r="C108" s="122"/>
      <c r="D108" s="20"/>
      <c r="E108" s="79"/>
      <c r="F108" s="72"/>
      <c r="G108" s="73"/>
      <c r="H108" s="74"/>
      <c r="I108" s="68"/>
    </row>
    <row r="109" spans="1:9" ht="15">
      <c r="A109" s="120" t="s">
        <v>250</v>
      </c>
      <c r="B109" s="121"/>
      <c r="C109" s="122"/>
      <c r="D109" s="20"/>
      <c r="E109" s="79"/>
      <c r="F109" s="72"/>
      <c r="G109" s="73"/>
      <c r="H109" s="74"/>
      <c r="I109" s="68"/>
    </row>
    <row r="110" spans="1:9" ht="15">
      <c r="A110" s="120" t="s">
        <v>63</v>
      </c>
      <c r="B110" s="121"/>
      <c r="C110" s="122"/>
      <c r="D110" s="34">
        <v>310</v>
      </c>
      <c r="E110" s="70">
        <f>E123+E129</f>
        <v>284956.49</v>
      </c>
      <c r="F110" s="70">
        <f>F123</f>
        <v>234000</v>
      </c>
      <c r="H110" s="70">
        <v>50956.49</v>
      </c>
      <c r="I110" s="68"/>
    </row>
    <row r="111" spans="1:9" ht="15">
      <c r="A111" s="165" t="s">
        <v>67</v>
      </c>
      <c r="B111" s="165"/>
      <c r="C111" s="165"/>
      <c r="D111" s="20"/>
      <c r="E111" s="79"/>
      <c r="F111" s="72"/>
      <c r="G111" s="73"/>
      <c r="H111" s="74"/>
      <c r="I111" s="68"/>
    </row>
    <row r="112" spans="1:9" ht="15">
      <c r="A112" s="120" t="s">
        <v>0</v>
      </c>
      <c r="B112" s="121"/>
      <c r="C112" s="121"/>
      <c r="D112" s="20"/>
      <c r="E112" s="79"/>
      <c r="F112" s="72"/>
      <c r="G112" s="73"/>
      <c r="H112" s="74"/>
      <c r="I112" s="68"/>
    </row>
    <row r="113" spans="1:9" ht="15">
      <c r="A113" s="164" t="s">
        <v>251</v>
      </c>
      <c r="B113" s="164"/>
      <c r="C113" s="164"/>
      <c r="D113" s="36"/>
      <c r="E113" s="79"/>
      <c r="F113" s="90"/>
      <c r="G113" s="73"/>
      <c r="H113" s="74"/>
      <c r="I113" s="68"/>
    </row>
    <row r="114" spans="1:9" ht="15">
      <c r="A114" s="120" t="s">
        <v>63</v>
      </c>
      <c r="B114" s="121"/>
      <c r="C114" s="122"/>
      <c r="D114" s="36"/>
      <c r="E114" s="79"/>
      <c r="F114" s="90"/>
      <c r="G114" s="73"/>
      <c r="H114" s="74"/>
      <c r="I114" s="68"/>
    </row>
    <row r="115" spans="1:9" ht="15">
      <c r="A115" s="120" t="s">
        <v>252</v>
      </c>
      <c r="B115" s="121"/>
      <c r="C115" s="122"/>
      <c r="D115" s="36"/>
      <c r="E115" s="79"/>
      <c r="F115" s="90"/>
      <c r="G115" s="73"/>
      <c r="H115" s="74"/>
      <c r="I115" s="68"/>
    </row>
    <row r="116" spans="1:9" ht="15">
      <c r="A116" s="120" t="s">
        <v>63</v>
      </c>
      <c r="B116" s="121"/>
      <c r="C116" s="122"/>
      <c r="D116" s="36"/>
      <c r="E116" s="79"/>
      <c r="F116" s="90"/>
      <c r="G116" s="73"/>
      <c r="H116" s="74"/>
      <c r="I116" s="68"/>
    </row>
    <row r="117" spans="1:9" ht="15">
      <c r="A117" s="120" t="s">
        <v>253</v>
      </c>
      <c r="B117" s="121"/>
      <c r="C117" s="122"/>
      <c r="D117" s="36"/>
      <c r="E117" s="79"/>
      <c r="F117" s="90"/>
      <c r="G117" s="73"/>
      <c r="H117" s="74"/>
      <c r="I117" s="68"/>
    </row>
    <row r="118" spans="1:9" ht="15">
      <c r="A118" s="120" t="s">
        <v>63</v>
      </c>
      <c r="B118" s="121"/>
      <c r="C118" s="122"/>
      <c r="D118" s="36"/>
      <c r="E118" s="90"/>
      <c r="F118" s="90"/>
      <c r="G118" s="73"/>
      <c r="H118" s="74"/>
      <c r="I118" s="68"/>
    </row>
    <row r="119" spans="1:9" ht="15">
      <c r="A119" s="120" t="s">
        <v>254</v>
      </c>
      <c r="B119" s="121"/>
      <c r="C119" s="122"/>
      <c r="D119" s="36"/>
      <c r="E119" s="79"/>
      <c r="F119" s="90"/>
      <c r="G119" s="73"/>
      <c r="H119" s="74"/>
      <c r="I119" s="68"/>
    </row>
    <row r="120" spans="1:9" ht="15">
      <c r="A120" s="56" t="s">
        <v>63</v>
      </c>
      <c r="B120" s="22"/>
      <c r="C120" s="23"/>
      <c r="D120" s="36"/>
      <c r="E120" s="86"/>
      <c r="F120" s="90"/>
      <c r="G120" s="87"/>
      <c r="H120" s="74"/>
      <c r="I120" s="68"/>
    </row>
    <row r="121" spans="1:9" ht="15">
      <c r="A121" s="120" t="s">
        <v>255</v>
      </c>
      <c r="B121" s="203"/>
      <c r="C121" s="204"/>
      <c r="D121" s="12"/>
      <c r="E121" s="81"/>
      <c r="F121" s="81"/>
      <c r="G121" s="73"/>
      <c r="H121" s="74"/>
      <c r="I121" s="68"/>
    </row>
    <row r="122" spans="1:9" ht="15">
      <c r="A122" s="120" t="s">
        <v>63</v>
      </c>
      <c r="B122" s="121"/>
      <c r="C122" s="122"/>
      <c r="D122" s="12"/>
      <c r="E122" s="87"/>
      <c r="F122" s="72"/>
      <c r="G122" s="87">
        <f>G120</f>
        <v>0</v>
      </c>
      <c r="H122" s="74"/>
      <c r="I122" s="68"/>
    </row>
    <row r="123" spans="1:9" ht="15.75" customHeight="1">
      <c r="A123" s="166" t="s">
        <v>212</v>
      </c>
      <c r="B123" s="167"/>
      <c r="C123" s="168"/>
      <c r="D123" s="36"/>
      <c r="E123" s="86">
        <f>F123</f>
        <v>234000</v>
      </c>
      <c r="F123" s="86">
        <v>234000</v>
      </c>
      <c r="G123" s="87"/>
      <c r="H123" s="74"/>
      <c r="I123" s="68"/>
    </row>
    <row r="124" spans="1:9" ht="15">
      <c r="A124" s="120" t="s">
        <v>256</v>
      </c>
      <c r="B124" s="121"/>
      <c r="C124" s="122"/>
      <c r="D124" s="36"/>
      <c r="E124" s="90"/>
      <c r="F124" s="90"/>
      <c r="G124" s="73"/>
      <c r="H124" s="74"/>
      <c r="I124" s="68"/>
    </row>
    <row r="125" spans="1:9" ht="15">
      <c r="A125" s="120" t="s">
        <v>63</v>
      </c>
      <c r="B125" s="121"/>
      <c r="C125" s="122"/>
      <c r="D125" s="36"/>
      <c r="E125" s="88"/>
      <c r="F125" s="90"/>
      <c r="G125" s="101"/>
      <c r="H125" s="74"/>
      <c r="I125" s="68"/>
    </row>
    <row r="126" spans="1:9" ht="15">
      <c r="A126" s="120" t="s">
        <v>257</v>
      </c>
      <c r="B126" s="121"/>
      <c r="C126" s="122"/>
      <c r="D126" s="36"/>
      <c r="E126" s="90"/>
      <c r="F126" s="90"/>
      <c r="G126" s="73"/>
      <c r="H126" s="74"/>
      <c r="I126" s="68"/>
    </row>
    <row r="127" spans="1:9" ht="15">
      <c r="A127" s="120" t="s">
        <v>63</v>
      </c>
      <c r="B127" s="121"/>
      <c r="C127" s="122"/>
      <c r="D127" s="36"/>
      <c r="E127" s="86"/>
      <c r="F127" s="90"/>
      <c r="G127" s="102"/>
      <c r="H127" s="74"/>
      <c r="I127" s="68"/>
    </row>
    <row r="128" spans="1:9" ht="15" customHeight="1">
      <c r="A128" s="166" t="s">
        <v>213</v>
      </c>
      <c r="B128" s="167"/>
      <c r="C128" s="168"/>
      <c r="D128" s="36"/>
      <c r="E128" s="86"/>
      <c r="F128" s="90"/>
      <c r="G128" s="73"/>
      <c r="H128" s="103"/>
      <c r="I128" s="68"/>
    </row>
    <row r="129" spans="1:9" ht="19.5" customHeight="1">
      <c r="A129" s="166" t="s">
        <v>211</v>
      </c>
      <c r="B129" s="167"/>
      <c r="C129" s="168"/>
      <c r="D129" s="81"/>
      <c r="E129" s="68">
        <f>H129</f>
        <v>50956.49</v>
      </c>
      <c r="F129" s="81"/>
      <c r="G129" s="81"/>
      <c r="H129" s="68">
        <f>H110</f>
        <v>50956.49</v>
      </c>
      <c r="I129" s="68"/>
    </row>
    <row r="130" spans="1:9" ht="16.5" customHeight="1">
      <c r="A130" s="120" t="s">
        <v>63</v>
      </c>
      <c r="B130" s="121"/>
      <c r="C130" s="122"/>
      <c r="D130" s="104"/>
      <c r="E130" s="105"/>
      <c r="F130" s="105"/>
      <c r="G130" s="105"/>
      <c r="H130" s="105"/>
      <c r="I130" s="106"/>
    </row>
    <row r="131" spans="1:10" ht="15">
      <c r="A131" s="202" t="s">
        <v>65</v>
      </c>
      <c r="B131" s="202"/>
      <c r="C131" s="202"/>
      <c r="D131" s="39">
        <v>340</v>
      </c>
      <c r="E131" s="84">
        <f>E136+E144+E147</f>
        <v>-444721.31</v>
      </c>
      <c r="F131" s="84">
        <f>F136</f>
        <v>-400283.82</v>
      </c>
      <c r="G131" s="94"/>
      <c r="H131" s="107">
        <v>-44437.49</v>
      </c>
      <c r="I131" s="106"/>
      <c r="J131" s="108"/>
    </row>
    <row r="132" spans="1:10" ht="29.25" customHeight="1">
      <c r="A132" s="120" t="s">
        <v>0</v>
      </c>
      <c r="B132" s="121"/>
      <c r="C132" s="121"/>
      <c r="D132" s="36"/>
      <c r="E132" s="90"/>
      <c r="F132" s="90"/>
      <c r="G132" s="73"/>
      <c r="H132" s="74"/>
      <c r="I132" s="68"/>
      <c r="J132" s="85"/>
    </row>
    <row r="133" spans="1:9" ht="15">
      <c r="A133" s="200" t="s">
        <v>258</v>
      </c>
      <c r="B133" s="200"/>
      <c r="C133" s="200"/>
      <c r="D133" s="36"/>
      <c r="E133" s="79"/>
      <c r="F133" s="90"/>
      <c r="G133" s="73"/>
      <c r="H133" s="74"/>
      <c r="I133" s="68"/>
    </row>
    <row r="134" spans="1:9" ht="15" customHeight="1">
      <c r="A134" s="120" t="s">
        <v>63</v>
      </c>
      <c r="B134" s="121"/>
      <c r="C134" s="122"/>
      <c r="D134" s="36"/>
      <c r="E134" s="90"/>
      <c r="F134" s="90"/>
      <c r="G134" s="73"/>
      <c r="H134" s="74"/>
      <c r="I134" s="68"/>
    </row>
    <row r="135" spans="1:9" ht="15">
      <c r="A135" s="166" t="s">
        <v>212</v>
      </c>
      <c r="B135" s="167"/>
      <c r="C135" s="168"/>
      <c r="D135" s="20"/>
      <c r="E135" s="87">
        <f>H135</f>
        <v>0</v>
      </c>
      <c r="F135" s="72"/>
      <c r="G135" s="73"/>
      <c r="H135" s="74"/>
      <c r="I135" s="68"/>
    </row>
    <row r="136" spans="1:9" ht="15">
      <c r="A136" s="201" t="s">
        <v>259</v>
      </c>
      <c r="B136" s="201"/>
      <c r="C136" s="201"/>
      <c r="D136" s="20"/>
      <c r="E136" s="86">
        <f>F136</f>
        <v>-400283.82</v>
      </c>
      <c r="F136" s="87">
        <v>-400283.82</v>
      </c>
      <c r="G136" s="73"/>
      <c r="H136" s="74"/>
      <c r="I136" s="68"/>
    </row>
    <row r="137" spans="1:9" ht="15" customHeight="1">
      <c r="A137" s="166" t="s">
        <v>63</v>
      </c>
      <c r="B137" s="167"/>
      <c r="C137" s="168"/>
      <c r="D137" s="20"/>
      <c r="E137" s="86">
        <f>E135</f>
        <v>0</v>
      </c>
      <c r="F137" s="72"/>
      <c r="G137" s="73"/>
      <c r="H137" s="74"/>
      <c r="I137" s="68"/>
    </row>
    <row r="138" spans="1:9" ht="15">
      <c r="A138" s="166" t="s">
        <v>211</v>
      </c>
      <c r="B138" s="167"/>
      <c r="C138" s="168"/>
      <c r="D138" s="20"/>
      <c r="E138" s="109">
        <f>H138</f>
        <v>0</v>
      </c>
      <c r="F138" s="72"/>
      <c r="G138" s="73"/>
      <c r="H138" s="74"/>
      <c r="I138" s="68"/>
    </row>
    <row r="139" spans="1:9" ht="15">
      <c r="A139" s="166" t="s">
        <v>260</v>
      </c>
      <c r="B139" s="167"/>
      <c r="C139" s="168"/>
      <c r="D139" s="20"/>
      <c r="E139" s="79"/>
      <c r="F139" s="72"/>
      <c r="G139" s="73"/>
      <c r="H139" s="74"/>
      <c r="I139" s="68"/>
    </row>
    <row r="140" spans="1:9" ht="15" customHeight="1">
      <c r="A140" s="166" t="s">
        <v>63</v>
      </c>
      <c r="B140" s="167"/>
      <c r="C140" s="168"/>
      <c r="D140" s="20"/>
      <c r="E140" s="110"/>
      <c r="F140" s="72"/>
      <c r="G140" s="73"/>
      <c r="H140" s="74"/>
      <c r="I140" s="68"/>
    </row>
    <row r="141" spans="1:9" ht="15">
      <c r="A141" s="166" t="s">
        <v>212</v>
      </c>
      <c r="B141" s="167"/>
      <c r="C141" s="168"/>
      <c r="D141" s="20"/>
      <c r="E141" s="86"/>
      <c r="F141" s="90"/>
      <c r="G141" s="73"/>
      <c r="H141" s="74"/>
      <c r="I141" s="68"/>
    </row>
    <row r="142" spans="1:9" ht="15">
      <c r="A142" s="166" t="s">
        <v>261</v>
      </c>
      <c r="B142" s="167"/>
      <c r="C142" s="168"/>
      <c r="D142" s="20"/>
      <c r="E142" s="79"/>
      <c r="F142" s="72"/>
      <c r="G142" s="73"/>
      <c r="H142" s="74"/>
      <c r="I142" s="68"/>
    </row>
    <row r="143" spans="1:9" ht="15" customHeight="1">
      <c r="A143" s="166" t="s">
        <v>63</v>
      </c>
      <c r="B143" s="167"/>
      <c r="C143" s="168"/>
      <c r="D143" s="20"/>
      <c r="E143" s="86"/>
      <c r="F143" s="90"/>
      <c r="G143" s="73"/>
      <c r="H143" s="74"/>
      <c r="I143" s="68"/>
    </row>
    <row r="144" spans="1:9" ht="34.5" customHeight="1">
      <c r="A144" s="166" t="s">
        <v>211</v>
      </c>
      <c r="B144" s="167"/>
      <c r="C144" s="168"/>
      <c r="D144" s="20"/>
      <c r="E144" s="86">
        <f>H144</f>
        <v>0</v>
      </c>
      <c r="F144" s="90"/>
      <c r="G144" s="73"/>
      <c r="H144" s="74"/>
      <c r="I144" s="68"/>
    </row>
    <row r="145" spans="1:9" ht="15">
      <c r="A145" s="166" t="s">
        <v>262</v>
      </c>
      <c r="B145" s="167"/>
      <c r="C145" s="168"/>
      <c r="D145" s="20"/>
      <c r="E145" s="111"/>
      <c r="F145" s="90"/>
      <c r="G145" s="73"/>
      <c r="H145" s="74"/>
      <c r="I145" s="68"/>
    </row>
    <row r="146" spans="1:9" ht="15" customHeight="1">
      <c r="A146" s="166" t="s">
        <v>63</v>
      </c>
      <c r="B146" s="167"/>
      <c r="C146" s="168"/>
      <c r="D146" s="20"/>
      <c r="E146" s="86"/>
      <c r="F146" s="90"/>
      <c r="G146" s="73"/>
      <c r="H146" s="74"/>
      <c r="I146" s="68"/>
    </row>
    <row r="147" spans="1:9" ht="15">
      <c r="A147" s="166" t="s">
        <v>211</v>
      </c>
      <c r="B147" s="167"/>
      <c r="C147" s="168"/>
      <c r="D147" s="20"/>
      <c r="E147" s="71">
        <f>H147</f>
        <v>-44437.49</v>
      </c>
      <c r="F147" s="72"/>
      <c r="G147" s="73"/>
      <c r="H147" s="74">
        <f>H131</f>
        <v>-44437.49</v>
      </c>
      <c r="I147" s="68"/>
    </row>
    <row r="148" spans="1:9" ht="15">
      <c r="A148" s="165" t="s">
        <v>64</v>
      </c>
      <c r="B148" s="165"/>
      <c r="C148" s="165"/>
      <c r="D148" s="112"/>
      <c r="E148" s="71"/>
      <c r="F148" s="72"/>
      <c r="G148" s="73"/>
      <c r="H148" s="74"/>
      <c r="I148" s="68"/>
    </row>
    <row r="149" spans="1:9" ht="15">
      <c r="A149" s="120" t="s">
        <v>0</v>
      </c>
      <c r="B149" s="121"/>
      <c r="C149" s="121"/>
      <c r="D149" s="26" t="s">
        <v>59</v>
      </c>
      <c r="E149" s="71"/>
      <c r="F149" s="72"/>
      <c r="G149" s="73"/>
      <c r="H149" s="74"/>
      <c r="I149" s="68"/>
    </row>
    <row r="150" spans="1:9" ht="15">
      <c r="A150" s="161" t="s">
        <v>263</v>
      </c>
      <c r="B150" s="162"/>
      <c r="C150" s="163"/>
      <c r="D150" s="81"/>
      <c r="E150" s="113"/>
      <c r="F150" s="114"/>
      <c r="G150" s="74"/>
      <c r="H150" s="74"/>
      <c r="I150" s="81"/>
    </row>
    <row r="151" spans="1:9" ht="15">
      <c r="A151" s="120" t="s">
        <v>63</v>
      </c>
      <c r="B151" s="121"/>
      <c r="C151" s="122"/>
      <c r="D151" s="81"/>
      <c r="E151" s="113"/>
      <c r="F151" s="114"/>
      <c r="G151" s="74"/>
      <c r="H151" s="74"/>
      <c r="I151" s="81"/>
    </row>
    <row r="152" spans="1:9" ht="14.25">
      <c r="A152" s="125" t="s">
        <v>264</v>
      </c>
      <c r="B152" s="126"/>
      <c r="C152" s="127"/>
      <c r="D152" s="81"/>
      <c r="E152" s="113"/>
      <c r="F152" s="114"/>
      <c r="G152" s="74"/>
      <c r="H152" s="74"/>
      <c r="I152" s="81"/>
    </row>
    <row r="153" spans="1:9" ht="15">
      <c r="A153" s="169" t="s">
        <v>61</v>
      </c>
      <c r="B153" s="169"/>
      <c r="C153" s="169"/>
      <c r="D153" s="81"/>
      <c r="E153" s="113"/>
      <c r="F153" s="114"/>
      <c r="G153" s="74"/>
      <c r="H153" s="74"/>
      <c r="I153" s="81"/>
    </row>
    <row r="154" spans="1:3" ht="15">
      <c r="A154" s="164" t="s">
        <v>60</v>
      </c>
      <c r="B154" s="164"/>
      <c r="C154" s="164"/>
    </row>
    <row r="156" spans="4:8" ht="16.5" customHeight="1">
      <c r="D156" s="30"/>
      <c r="E156" s="4"/>
      <c r="F156" s="199" t="s">
        <v>265</v>
      </c>
      <c r="G156" s="199"/>
      <c r="H156" s="2"/>
    </row>
    <row r="157" spans="1:8" ht="30">
      <c r="A157" s="30" t="s">
        <v>219</v>
      </c>
      <c r="B157" s="30"/>
      <c r="C157" s="30"/>
      <c r="D157" s="28"/>
      <c r="E157" s="29" t="s">
        <v>2</v>
      </c>
      <c r="F157" s="170" t="s">
        <v>266</v>
      </c>
      <c r="G157" s="170"/>
      <c r="H157" s="2"/>
    </row>
    <row r="158" spans="1:8" ht="15" customHeight="1">
      <c r="A158" s="28"/>
      <c r="B158" s="28"/>
      <c r="C158" s="28"/>
      <c r="D158" s="27"/>
      <c r="E158" s="5"/>
      <c r="F158" s="149" t="s">
        <v>267</v>
      </c>
      <c r="G158" s="149"/>
      <c r="H158" s="2"/>
    </row>
    <row r="159" spans="1:8" ht="75">
      <c r="A159" s="27" t="s">
        <v>52</v>
      </c>
      <c r="B159" s="27"/>
      <c r="C159" s="27"/>
      <c r="D159" s="9"/>
      <c r="E159" s="29" t="s">
        <v>2</v>
      </c>
      <c r="F159" s="170" t="s">
        <v>266</v>
      </c>
      <c r="G159" s="170"/>
      <c r="H159" s="2"/>
    </row>
    <row r="160" spans="1:8" ht="15">
      <c r="A160" s="8"/>
      <c r="B160" s="8"/>
      <c r="C160" s="8"/>
      <c r="D160" s="27"/>
      <c r="E160" s="5"/>
      <c r="F160" s="149" t="s">
        <v>267</v>
      </c>
      <c r="G160" s="149"/>
      <c r="H160" s="2"/>
    </row>
    <row r="161" spans="1:8" ht="15" customHeight="1">
      <c r="A161" s="27" t="s">
        <v>3</v>
      </c>
      <c r="B161" s="27"/>
      <c r="C161" s="27"/>
      <c r="D161" s="28"/>
      <c r="E161" s="29" t="s">
        <v>2</v>
      </c>
      <c r="F161" s="170" t="s">
        <v>266</v>
      </c>
      <c r="G161" s="170"/>
      <c r="H161" s="2"/>
    </row>
    <row r="162" spans="1:8" ht="15">
      <c r="A162" s="171" t="s">
        <v>268</v>
      </c>
      <c r="B162" s="171"/>
      <c r="C162" s="171"/>
      <c r="D162" s="28"/>
      <c r="E162" s="2"/>
      <c r="F162" s="2"/>
      <c r="G162" s="2"/>
      <c r="H162" s="2"/>
    </row>
    <row r="163" spans="1:8" ht="15">
      <c r="A163" s="2"/>
      <c r="B163" s="2"/>
      <c r="C163" s="2"/>
      <c r="D163" s="28"/>
      <c r="E163" s="2"/>
      <c r="F163" s="2"/>
      <c r="G163" s="2"/>
      <c r="H163" s="2"/>
    </row>
    <row r="164" spans="1:8" ht="15">
      <c r="A164" s="2"/>
      <c r="B164" s="2"/>
      <c r="C164" s="2"/>
      <c r="D164" s="28"/>
      <c r="E164" s="2"/>
      <c r="F164" s="2"/>
      <c r="G164" s="2"/>
      <c r="H164" s="2"/>
    </row>
    <row r="165" spans="1:8" ht="15" customHeight="1">
      <c r="A165" s="2"/>
      <c r="B165" s="2"/>
      <c r="C165" s="2"/>
      <c r="D165" s="28"/>
      <c r="E165" s="2"/>
      <c r="F165" s="2"/>
      <c r="G165" s="2"/>
      <c r="H165" s="2"/>
    </row>
    <row r="166" spans="1:3" ht="15">
      <c r="A166" s="28" t="s">
        <v>269</v>
      </c>
      <c r="B166" s="28"/>
      <c r="C166" s="28"/>
    </row>
  </sheetData>
  <sheetProtection/>
  <mergeCells count="152">
    <mergeCell ref="A3:I3"/>
    <mergeCell ref="A5:I5"/>
    <mergeCell ref="A7:I7"/>
    <mergeCell ref="A8:C10"/>
    <mergeCell ref="D8:D10"/>
    <mergeCell ref="E8:E10"/>
    <mergeCell ref="F8:H9"/>
    <mergeCell ref="I8:I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4:C94"/>
    <mergeCell ref="A95:C95"/>
    <mergeCell ref="A96:C96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F156:G156"/>
    <mergeCell ref="F157:G157"/>
    <mergeCell ref="F158:G158"/>
    <mergeCell ref="F159:G159"/>
    <mergeCell ref="F160:G160"/>
    <mergeCell ref="F161:G161"/>
    <mergeCell ref="A162:C162"/>
  </mergeCells>
  <printOptions horizontalCentered="1" verticalCentered="1"/>
  <pageMargins left="0.07874015748031496" right="0.07874015748031496" top="0.07874015748031496" bottom="0.07874015748031496" header="0.1968503937007874" footer="0.11811023622047245"/>
  <pageSetup horizontalDpi="600" verticalDpi="600" orientation="portrait" paperSize="9" scale="67" r:id="rId1"/>
  <rowBreaks count="2" manualBreakCount="2">
    <brk id="40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BUH2</cp:lastModifiedBy>
  <cp:lastPrinted>2015-02-13T09:24:06Z</cp:lastPrinted>
  <dcterms:created xsi:type="dcterms:W3CDTF">2010-08-09T11:23:33Z</dcterms:created>
  <dcterms:modified xsi:type="dcterms:W3CDTF">2014-12-31T09:18:06Z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